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DBG\Program Implementation\Documenting Eligibility\Beneficiary data\Survey Forms\2026 Survey Questionnaires (5.6.26)\"/>
    </mc:Choice>
  </mc:AlternateContent>
  <xr:revisionPtr revIDLastSave="0" documentId="13_ncr:1_{CBEB1616-3027-45D0-B6C9-28086A3103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rvey Questionnaire" sheetId="2" r:id="rId1"/>
    <sheet name="LIMITS_COUNTYLEVEL" sheetId="1" state="hidden" r:id="rId2"/>
  </sheets>
  <externalReferences>
    <externalReference r:id="rId3"/>
  </externalReferences>
  <definedNames>
    <definedName name="_xlnm._FilterDatabase" localSheetId="1" hidden="1">LIMITS_COUNTYLEVEL!$B$1:$M$255</definedName>
    <definedName name="county">[1]dataTable!$A$2:$A$256</definedName>
    <definedName name="LIMITS_COUNTYLEVEL">LIMITS_COUNTYLEVEL!$B$1:$M$255</definedName>
    <definedName name="Poverty1">#REF!</definedName>
    <definedName name="Poverty10">#REF!</definedName>
    <definedName name="Poverty11">#REF!</definedName>
    <definedName name="Poverty12">#REF!</definedName>
    <definedName name="Poverty2">#REF!</definedName>
    <definedName name="Poverty3">#REF!</definedName>
    <definedName name="poverty4">#REF!</definedName>
    <definedName name="Poverty5">#REF!</definedName>
    <definedName name="Poverty6">#REF!</definedName>
    <definedName name="Poverty7">#REF!</definedName>
    <definedName name="Poverty8">#REF!</definedName>
    <definedName name="Poverty9">#REF!</definedName>
    <definedName name="_xlnm.Print_Area" localSheetId="0">'Survey Questionnaire'!$A$1:$M$55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55" i="1" l="1"/>
  <c r="P255" i="1"/>
  <c r="O255" i="1"/>
  <c r="N255" i="1"/>
  <c r="Q254" i="1"/>
  <c r="P254" i="1"/>
  <c r="O254" i="1"/>
  <c r="N254" i="1"/>
  <c r="Q253" i="1"/>
  <c r="P253" i="1"/>
  <c r="O253" i="1"/>
  <c r="N253" i="1"/>
  <c r="Q252" i="1"/>
  <c r="P252" i="1"/>
  <c r="O252" i="1"/>
  <c r="N252" i="1"/>
  <c r="Q251" i="1"/>
  <c r="P251" i="1"/>
  <c r="O251" i="1"/>
  <c r="N251" i="1"/>
  <c r="Q250" i="1"/>
  <c r="P250" i="1"/>
  <c r="O250" i="1"/>
  <c r="N250" i="1"/>
  <c r="Q249" i="1"/>
  <c r="P249" i="1"/>
  <c r="O249" i="1"/>
  <c r="N249" i="1"/>
  <c r="Q248" i="1"/>
  <c r="P248" i="1"/>
  <c r="O248" i="1"/>
  <c r="N248" i="1"/>
  <c r="Q247" i="1"/>
  <c r="P247" i="1"/>
  <c r="O247" i="1"/>
  <c r="N247" i="1"/>
  <c r="Q246" i="1"/>
  <c r="P246" i="1"/>
  <c r="O246" i="1"/>
  <c r="N246" i="1"/>
  <c r="Q245" i="1"/>
  <c r="P245" i="1"/>
  <c r="O245" i="1"/>
  <c r="N245" i="1"/>
  <c r="Q244" i="1"/>
  <c r="P244" i="1"/>
  <c r="O244" i="1"/>
  <c r="N244" i="1"/>
  <c r="Q243" i="1"/>
  <c r="P243" i="1"/>
  <c r="O243" i="1"/>
  <c r="N243" i="1"/>
  <c r="Q242" i="1"/>
  <c r="P242" i="1"/>
  <c r="O242" i="1"/>
  <c r="N242" i="1"/>
  <c r="Q241" i="1"/>
  <c r="P241" i="1"/>
  <c r="O241" i="1"/>
  <c r="N241" i="1"/>
  <c r="Q240" i="1"/>
  <c r="P240" i="1"/>
  <c r="O240" i="1"/>
  <c r="N240" i="1"/>
  <c r="Q239" i="1"/>
  <c r="P239" i="1"/>
  <c r="O239" i="1"/>
  <c r="N239" i="1"/>
  <c r="Q238" i="1"/>
  <c r="P238" i="1"/>
  <c r="O238" i="1"/>
  <c r="N238" i="1"/>
  <c r="Q237" i="1"/>
  <c r="P237" i="1"/>
  <c r="O237" i="1"/>
  <c r="N237" i="1"/>
  <c r="Q236" i="1"/>
  <c r="P236" i="1"/>
  <c r="O236" i="1"/>
  <c r="N236" i="1"/>
  <c r="Q235" i="1"/>
  <c r="P235" i="1"/>
  <c r="O235" i="1"/>
  <c r="N235" i="1"/>
  <c r="Q234" i="1"/>
  <c r="P234" i="1"/>
  <c r="O234" i="1"/>
  <c r="N234" i="1"/>
  <c r="Q233" i="1"/>
  <c r="P233" i="1"/>
  <c r="O233" i="1"/>
  <c r="N233" i="1"/>
  <c r="Q232" i="1"/>
  <c r="P232" i="1"/>
  <c r="O232" i="1"/>
  <c r="N232" i="1"/>
  <c r="Q231" i="1"/>
  <c r="P231" i="1"/>
  <c r="O231" i="1"/>
  <c r="N231" i="1"/>
  <c r="Q230" i="1"/>
  <c r="P230" i="1"/>
  <c r="O230" i="1"/>
  <c r="N230" i="1"/>
  <c r="Q229" i="1"/>
  <c r="P229" i="1"/>
  <c r="O229" i="1"/>
  <c r="N229" i="1"/>
  <c r="Q228" i="1"/>
  <c r="P228" i="1"/>
  <c r="O228" i="1"/>
  <c r="N228" i="1"/>
  <c r="Q227" i="1"/>
  <c r="P227" i="1"/>
  <c r="O227" i="1"/>
  <c r="N227" i="1"/>
  <c r="Q226" i="1"/>
  <c r="P226" i="1"/>
  <c r="O226" i="1"/>
  <c r="N226" i="1"/>
  <c r="Q225" i="1"/>
  <c r="P225" i="1"/>
  <c r="O225" i="1"/>
  <c r="N225" i="1"/>
  <c r="Q224" i="1"/>
  <c r="P224" i="1"/>
  <c r="O224" i="1"/>
  <c r="N224" i="1"/>
  <c r="Q223" i="1"/>
  <c r="P223" i="1"/>
  <c r="O223" i="1"/>
  <c r="N223" i="1"/>
  <c r="Q222" i="1"/>
  <c r="P222" i="1"/>
  <c r="O222" i="1"/>
  <c r="N222" i="1"/>
  <c r="Q221" i="1"/>
  <c r="P221" i="1"/>
  <c r="O221" i="1"/>
  <c r="N221" i="1"/>
  <c r="Q220" i="1"/>
  <c r="P220" i="1"/>
  <c r="O220" i="1"/>
  <c r="N220" i="1"/>
  <c r="Q219" i="1"/>
  <c r="P219" i="1"/>
  <c r="O219" i="1"/>
  <c r="N219" i="1"/>
  <c r="Q218" i="1"/>
  <c r="P218" i="1"/>
  <c r="O218" i="1"/>
  <c r="N218" i="1"/>
  <c r="Q217" i="1"/>
  <c r="P217" i="1"/>
  <c r="O217" i="1"/>
  <c r="N217" i="1"/>
  <c r="Q216" i="1"/>
  <c r="P216" i="1"/>
  <c r="O216" i="1"/>
  <c r="N216" i="1"/>
  <c r="Q215" i="1"/>
  <c r="P215" i="1"/>
  <c r="O215" i="1"/>
  <c r="N215" i="1"/>
  <c r="Q214" i="1"/>
  <c r="P214" i="1"/>
  <c r="O214" i="1"/>
  <c r="N214" i="1"/>
  <c r="Q213" i="1"/>
  <c r="P213" i="1"/>
  <c r="O213" i="1"/>
  <c r="N213" i="1"/>
  <c r="Q212" i="1"/>
  <c r="P212" i="1"/>
  <c r="O212" i="1"/>
  <c r="N212" i="1"/>
  <c r="Q211" i="1"/>
  <c r="P211" i="1"/>
  <c r="O211" i="1"/>
  <c r="N211" i="1"/>
  <c r="Q210" i="1"/>
  <c r="P210" i="1"/>
  <c r="O210" i="1"/>
  <c r="N210" i="1"/>
  <c r="Q209" i="1"/>
  <c r="P209" i="1"/>
  <c r="O209" i="1"/>
  <c r="N209" i="1"/>
  <c r="Q208" i="1"/>
  <c r="P208" i="1"/>
  <c r="O208" i="1"/>
  <c r="N208" i="1"/>
  <c r="Q207" i="1"/>
  <c r="P207" i="1"/>
  <c r="O207" i="1"/>
  <c r="N207" i="1"/>
  <c r="Q206" i="1"/>
  <c r="P206" i="1"/>
  <c r="O206" i="1"/>
  <c r="N206" i="1"/>
  <c r="Q205" i="1"/>
  <c r="P205" i="1"/>
  <c r="O205" i="1"/>
  <c r="N205" i="1"/>
  <c r="Q204" i="1"/>
  <c r="P204" i="1"/>
  <c r="O204" i="1"/>
  <c r="N204" i="1"/>
  <c r="Q203" i="1"/>
  <c r="P203" i="1"/>
  <c r="O203" i="1"/>
  <c r="N203" i="1"/>
  <c r="Q202" i="1"/>
  <c r="P202" i="1"/>
  <c r="O202" i="1"/>
  <c r="N202" i="1"/>
  <c r="Q201" i="1"/>
  <c r="P201" i="1"/>
  <c r="O201" i="1"/>
  <c r="N201" i="1"/>
  <c r="Q200" i="1"/>
  <c r="P200" i="1"/>
  <c r="O200" i="1"/>
  <c r="N200" i="1"/>
  <c r="Q199" i="1"/>
  <c r="P199" i="1"/>
  <c r="O199" i="1"/>
  <c r="N199" i="1"/>
  <c r="Q198" i="1"/>
  <c r="P198" i="1"/>
  <c r="O198" i="1"/>
  <c r="N198" i="1"/>
  <c r="Q197" i="1"/>
  <c r="P197" i="1"/>
  <c r="O197" i="1"/>
  <c r="N197" i="1"/>
  <c r="Q196" i="1"/>
  <c r="P196" i="1"/>
  <c r="O196" i="1"/>
  <c r="N196" i="1"/>
  <c r="Q195" i="1"/>
  <c r="P195" i="1"/>
  <c r="O195" i="1"/>
  <c r="N195" i="1"/>
  <c r="Q194" i="1"/>
  <c r="P194" i="1"/>
  <c r="O194" i="1"/>
  <c r="N194" i="1"/>
  <c r="Q193" i="1"/>
  <c r="P193" i="1"/>
  <c r="O193" i="1"/>
  <c r="N193" i="1"/>
  <c r="Q192" i="1"/>
  <c r="P192" i="1"/>
  <c r="O192" i="1"/>
  <c r="N192" i="1"/>
  <c r="Q191" i="1"/>
  <c r="P191" i="1"/>
  <c r="O191" i="1"/>
  <c r="N191" i="1"/>
  <c r="Q190" i="1"/>
  <c r="P190" i="1"/>
  <c r="O190" i="1"/>
  <c r="N190" i="1"/>
  <c r="Q189" i="1"/>
  <c r="P189" i="1"/>
  <c r="O189" i="1"/>
  <c r="N189" i="1"/>
  <c r="Q188" i="1"/>
  <c r="P188" i="1"/>
  <c r="O188" i="1"/>
  <c r="N188" i="1"/>
  <c r="Q187" i="1"/>
  <c r="P187" i="1"/>
  <c r="O187" i="1"/>
  <c r="N187" i="1"/>
  <c r="Q186" i="1"/>
  <c r="P186" i="1"/>
  <c r="O186" i="1"/>
  <c r="N186" i="1"/>
  <c r="Q185" i="1"/>
  <c r="P185" i="1"/>
  <c r="O185" i="1"/>
  <c r="N185" i="1"/>
  <c r="Q184" i="1"/>
  <c r="P184" i="1"/>
  <c r="O184" i="1"/>
  <c r="N184" i="1"/>
  <c r="Q183" i="1"/>
  <c r="P183" i="1"/>
  <c r="O183" i="1"/>
  <c r="N183" i="1"/>
  <c r="Q182" i="1"/>
  <c r="P182" i="1"/>
  <c r="O182" i="1"/>
  <c r="N182" i="1"/>
  <c r="Q181" i="1"/>
  <c r="P181" i="1"/>
  <c r="O181" i="1"/>
  <c r="N181" i="1"/>
  <c r="Q180" i="1"/>
  <c r="P180" i="1"/>
  <c r="O180" i="1"/>
  <c r="N180" i="1"/>
  <c r="Q179" i="1"/>
  <c r="P179" i="1"/>
  <c r="O179" i="1"/>
  <c r="N179" i="1"/>
  <c r="Q178" i="1"/>
  <c r="P178" i="1"/>
  <c r="O178" i="1"/>
  <c r="N178" i="1"/>
  <c r="Q177" i="1"/>
  <c r="P177" i="1"/>
  <c r="O177" i="1"/>
  <c r="N177" i="1"/>
  <c r="Q176" i="1"/>
  <c r="P176" i="1"/>
  <c r="O176" i="1"/>
  <c r="N176" i="1"/>
  <c r="Q175" i="1"/>
  <c r="P175" i="1"/>
  <c r="O175" i="1"/>
  <c r="N175" i="1"/>
  <c r="Q174" i="1"/>
  <c r="P174" i="1"/>
  <c r="O174" i="1"/>
  <c r="N174" i="1"/>
  <c r="Q173" i="1"/>
  <c r="P173" i="1"/>
  <c r="O173" i="1"/>
  <c r="N173" i="1"/>
  <c r="Q172" i="1"/>
  <c r="P172" i="1"/>
  <c r="O172" i="1"/>
  <c r="N172" i="1"/>
  <c r="Q171" i="1"/>
  <c r="P171" i="1"/>
  <c r="O171" i="1"/>
  <c r="N171" i="1"/>
  <c r="Q170" i="1"/>
  <c r="P170" i="1"/>
  <c r="O170" i="1"/>
  <c r="N170" i="1"/>
  <c r="Q169" i="1"/>
  <c r="P169" i="1"/>
  <c r="O169" i="1"/>
  <c r="N169" i="1"/>
  <c r="Q168" i="1"/>
  <c r="P168" i="1"/>
  <c r="O168" i="1"/>
  <c r="N168" i="1"/>
  <c r="Q167" i="1"/>
  <c r="P167" i="1"/>
  <c r="O167" i="1"/>
  <c r="N167" i="1"/>
  <c r="Q166" i="1"/>
  <c r="P166" i="1"/>
  <c r="O166" i="1"/>
  <c r="N166" i="1"/>
  <c r="Q165" i="1"/>
  <c r="P165" i="1"/>
  <c r="O165" i="1"/>
  <c r="N165" i="1"/>
  <c r="Q164" i="1"/>
  <c r="P164" i="1"/>
  <c r="O164" i="1"/>
  <c r="N164" i="1"/>
  <c r="Q163" i="1"/>
  <c r="P163" i="1"/>
  <c r="O163" i="1"/>
  <c r="N163" i="1"/>
  <c r="Q162" i="1"/>
  <c r="P162" i="1"/>
  <c r="O162" i="1"/>
  <c r="N162" i="1"/>
  <c r="Q161" i="1"/>
  <c r="P161" i="1"/>
  <c r="O161" i="1"/>
  <c r="N161" i="1"/>
  <c r="Q160" i="1"/>
  <c r="P160" i="1"/>
  <c r="O160" i="1"/>
  <c r="N160" i="1"/>
  <c r="Q159" i="1"/>
  <c r="P159" i="1"/>
  <c r="O159" i="1"/>
  <c r="N159" i="1"/>
  <c r="Q158" i="1"/>
  <c r="P158" i="1"/>
  <c r="O158" i="1"/>
  <c r="N158" i="1"/>
  <c r="Q157" i="1"/>
  <c r="P157" i="1"/>
  <c r="O157" i="1"/>
  <c r="N157" i="1"/>
  <c r="Q156" i="1"/>
  <c r="P156" i="1"/>
  <c r="O156" i="1"/>
  <c r="N156" i="1"/>
  <c r="Q155" i="1"/>
  <c r="P155" i="1"/>
  <c r="O155" i="1"/>
  <c r="N155" i="1"/>
  <c r="Q154" i="1"/>
  <c r="P154" i="1"/>
  <c r="O154" i="1"/>
  <c r="N154" i="1"/>
  <c r="Q153" i="1"/>
  <c r="P153" i="1"/>
  <c r="O153" i="1"/>
  <c r="N153" i="1"/>
  <c r="Q152" i="1"/>
  <c r="P152" i="1"/>
  <c r="O152" i="1"/>
  <c r="N152" i="1"/>
  <c r="Q151" i="1"/>
  <c r="P151" i="1"/>
  <c r="O151" i="1"/>
  <c r="N151" i="1"/>
  <c r="Q150" i="1"/>
  <c r="P150" i="1"/>
  <c r="O150" i="1"/>
  <c r="N150" i="1"/>
  <c r="Q149" i="1"/>
  <c r="P149" i="1"/>
  <c r="O149" i="1"/>
  <c r="N149" i="1"/>
  <c r="Q148" i="1"/>
  <c r="P148" i="1"/>
  <c r="O148" i="1"/>
  <c r="N148" i="1"/>
  <c r="Q147" i="1"/>
  <c r="P147" i="1"/>
  <c r="O147" i="1"/>
  <c r="N147" i="1"/>
  <c r="Q146" i="1"/>
  <c r="P146" i="1"/>
  <c r="O146" i="1"/>
  <c r="N146" i="1"/>
  <c r="Q145" i="1"/>
  <c r="P145" i="1"/>
  <c r="O145" i="1"/>
  <c r="N145" i="1"/>
  <c r="Q144" i="1"/>
  <c r="P144" i="1"/>
  <c r="O144" i="1"/>
  <c r="N144" i="1"/>
  <c r="Q143" i="1"/>
  <c r="P143" i="1"/>
  <c r="O143" i="1"/>
  <c r="N143" i="1"/>
  <c r="Q142" i="1"/>
  <c r="P142" i="1"/>
  <c r="O142" i="1"/>
  <c r="N142" i="1"/>
  <c r="Q141" i="1"/>
  <c r="P141" i="1"/>
  <c r="O141" i="1"/>
  <c r="N141" i="1"/>
  <c r="Q140" i="1"/>
  <c r="P140" i="1"/>
  <c r="O140" i="1"/>
  <c r="N140" i="1"/>
  <c r="Q139" i="1"/>
  <c r="P139" i="1"/>
  <c r="O139" i="1"/>
  <c r="N139" i="1"/>
  <c r="Q138" i="1"/>
  <c r="P138" i="1"/>
  <c r="O138" i="1"/>
  <c r="N138" i="1"/>
  <c r="Q137" i="1"/>
  <c r="P137" i="1"/>
  <c r="O137" i="1"/>
  <c r="N137" i="1"/>
  <c r="Q136" i="1"/>
  <c r="P136" i="1"/>
  <c r="O136" i="1"/>
  <c r="N136" i="1"/>
  <c r="Q135" i="1"/>
  <c r="P135" i="1"/>
  <c r="O135" i="1"/>
  <c r="N135" i="1"/>
  <c r="Q134" i="1"/>
  <c r="P134" i="1"/>
  <c r="O134" i="1"/>
  <c r="N134" i="1"/>
  <c r="Q133" i="1"/>
  <c r="P133" i="1"/>
  <c r="O133" i="1"/>
  <c r="N133" i="1"/>
  <c r="Q132" i="1"/>
  <c r="P132" i="1"/>
  <c r="O132" i="1"/>
  <c r="N132" i="1"/>
  <c r="Q131" i="1"/>
  <c r="P131" i="1"/>
  <c r="O131" i="1"/>
  <c r="N131" i="1"/>
  <c r="Q130" i="1"/>
  <c r="P130" i="1"/>
  <c r="O130" i="1"/>
  <c r="N130" i="1"/>
  <c r="Q129" i="1"/>
  <c r="P129" i="1"/>
  <c r="O129" i="1"/>
  <c r="N129" i="1"/>
  <c r="Q128" i="1"/>
  <c r="P128" i="1"/>
  <c r="O128" i="1"/>
  <c r="N128" i="1"/>
  <c r="Q127" i="1"/>
  <c r="P127" i="1"/>
  <c r="O127" i="1"/>
  <c r="N127" i="1"/>
  <c r="Q126" i="1"/>
  <c r="P126" i="1"/>
  <c r="O126" i="1"/>
  <c r="N126" i="1"/>
  <c r="Q125" i="1"/>
  <c r="P125" i="1"/>
  <c r="O125" i="1"/>
  <c r="N125" i="1"/>
  <c r="Q124" i="1"/>
  <c r="P124" i="1"/>
  <c r="O124" i="1"/>
  <c r="N124" i="1"/>
  <c r="Q123" i="1"/>
  <c r="P123" i="1"/>
  <c r="O123" i="1"/>
  <c r="N123" i="1"/>
  <c r="Q122" i="1"/>
  <c r="P122" i="1"/>
  <c r="O122" i="1"/>
  <c r="N122" i="1"/>
  <c r="Q121" i="1"/>
  <c r="P121" i="1"/>
  <c r="O121" i="1"/>
  <c r="N121" i="1"/>
  <c r="Q120" i="1"/>
  <c r="P120" i="1"/>
  <c r="O120" i="1"/>
  <c r="N120" i="1"/>
  <c r="Q119" i="1"/>
  <c r="P119" i="1"/>
  <c r="O119" i="1"/>
  <c r="N119" i="1"/>
  <c r="Q118" i="1"/>
  <c r="P118" i="1"/>
  <c r="O118" i="1"/>
  <c r="N118" i="1"/>
  <c r="Q117" i="1"/>
  <c r="P117" i="1"/>
  <c r="O117" i="1"/>
  <c r="N117" i="1"/>
  <c r="Q116" i="1"/>
  <c r="P116" i="1"/>
  <c r="O116" i="1"/>
  <c r="N116" i="1"/>
  <c r="Q115" i="1"/>
  <c r="P115" i="1"/>
  <c r="O115" i="1"/>
  <c r="N115" i="1"/>
  <c r="Q114" i="1"/>
  <c r="P114" i="1"/>
  <c r="O114" i="1"/>
  <c r="N114" i="1"/>
  <c r="Q113" i="1"/>
  <c r="P113" i="1"/>
  <c r="O113" i="1"/>
  <c r="N113" i="1"/>
  <c r="Q112" i="1"/>
  <c r="P112" i="1"/>
  <c r="O112" i="1"/>
  <c r="N112" i="1"/>
  <c r="Q111" i="1"/>
  <c r="P111" i="1"/>
  <c r="O111" i="1"/>
  <c r="N111" i="1"/>
  <c r="Q110" i="1"/>
  <c r="P110" i="1"/>
  <c r="O110" i="1"/>
  <c r="N110" i="1"/>
  <c r="Q109" i="1"/>
  <c r="P109" i="1"/>
  <c r="O109" i="1"/>
  <c r="N109" i="1"/>
  <c r="Q108" i="1"/>
  <c r="P108" i="1"/>
  <c r="O108" i="1"/>
  <c r="N108" i="1"/>
  <c r="Q107" i="1"/>
  <c r="P107" i="1"/>
  <c r="O107" i="1"/>
  <c r="N107" i="1"/>
  <c r="Q106" i="1"/>
  <c r="P106" i="1"/>
  <c r="O106" i="1"/>
  <c r="N106" i="1"/>
  <c r="Q105" i="1"/>
  <c r="P105" i="1"/>
  <c r="O105" i="1"/>
  <c r="N105" i="1"/>
  <c r="Q104" i="1"/>
  <c r="P104" i="1"/>
  <c r="O104" i="1"/>
  <c r="N104" i="1"/>
  <c r="Q103" i="1"/>
  <c r="P103" i="1"/>
  <c r="O103" i="1"/>
  <c r="N103" i="1"/>
  <c r="Q102" i="1"/>
  <c r="P102" i="1"/>
  <c r="O102" i="1"/>
  <c r="N102" i="1"/>
  <c r="Q101" i="1"/>
  <c r="P101" i="1"/>
  <c r="O101" i="1"/>
  <c r="N101" i="1"/>
  <c r="Q100" i="1"/>
  <c r="P100" i="1"/>
  <c r="O100" i="1"/>
  <c r="N100" i="1"/>
  <c r="Q99" i="1"/>
  <c r="P99" i="1"/>
  <c r="O99" i="1"/>
  <c r="N99" i="1"/>
  <c r="Q98" i="1"/>
  <c r="P98" i="1"/>
  <c r="O98" i="1"/>
  <c r="N98" i="1"/>
  <c r="Q97" i="1"/>
  <c r="P97" i="1"/>
  <c r="O97" i="1"/>
  <c r="N97" i="1"/>
  <c r="Q96" i="1"/>
  <c r="P96" i="1"/>
  <c r="O96" i="1"/>
  <c r="N96" i="1"/>
  <c r="Q95" i="1"/>
  <c r="P95" i="1"/>
  <c r="O95" i="1"/>
  <c r="N95" i="1"/>
  <c r="Q94" i="1"/>
  <c r="P94" i="1"/>
  <c r="O94" i="1"/>
  <c r="N94" i="1"/>
  <c r="Q93" i="1"/>
  <c r="P93" i="1"/>
  <c r="O93" i="1"/>
  <c r="N93" i="1"/>
  <c r="Q92" i="1"/>
  <c r="P92" i="1"/>
  <c r="O92" i="1"/>
  <c r="N92" i="1"/>
  <c r="Q91" i="1"/>
  <c r="P91" i="1"/>
  <c r="O91" i="1"/>
  <c r="N91" i="1"/>
  <c r="Q90" i="1"/>
  <c r="P90" i="1"/>
  <c r="O90" i="1"/>
  <c r="N90" i="1"/>
  <c r="Q89" i="1"/>
  <c r="P89" i="1"/>
  <c r="O89" i="1"/>
  <c r="N89" i="1"/>
  <c r="Q88" i="1"/>
  <c r="P88" i="1"/>
  <c r="O88" i="1"/>
  <c r="N88" i="1"/>
  <c r="Q87" i="1"/>
  <c r="P87" i="1"/>
  <c r="O87" i="1"/>
  <c r="N87" i="1"/>
  <c r="Q86" i="1"/>
  <c r="P86" i="1"/>
  <c r="O86" i="1"/>
  <c r="N86" i="1"/>
  <c r="Q85" i="1"/>
  <c r="P85" i="1"/>
  <c r="O85" i="1"/>
  <c r="N85" i="1"/>
  <c r="Q84" i="1"/>
  <c r="P84" i="1"/>
  <c r="O84" i="1"/>
  <c r="N84" i="1"/>
  <c r="Q83" i="1"/>
  <c r="P83" i="1"/>
  <c r="O83" i="1"/>
  <c r="N83" i="1"/>
  <c r="Q82" i="1"/>
  <c r="P82" i="1"/>
  <c r="O82" i="1"/>
  <c r="N82" i="1"/>
  <c r="Q81" i="1"/>
  <c r="P81" i="1"/>
  <c r="O81" i="1"/>
  <c r="N81" i="1"/>
  <c r="Q80" i="1"/>
  <c r="P80" i="1"/>
  <c r="O80" i="1"/>
  <c r="N80" i="1"/>
  <c r="Q79" i="1"/>
  <c r="P79" i="1"/>
  <c r="O79" i="1"/>
  <c r="N79" i="1"/>
  <c r="Q78" i="1"/>
  <c r="P78" i="1"/>
  <c r="O78" i="1"/>
  <c r="N78" i="1"/>
  <c r="Q77" i="1"/>
  <c r="P77" i="1"/>
  <c r="O77" i="1"/>
  <c r="N77" i="1"/>
  <c r="Q76" i="1"/>
  <c r="P76" i="1"/>
  <c r="O76" i="1"/>
  <c r="N76" i="1"/>
  <c r="Q75" i="1"/>
  <c r="P75" i="1"/>
  <c r="O75" i="1"/>
  <c r="N75" i="1"/>
  <c r="Q74" i="1"/>
  <c r="P74" i="1"/>
  <c r="O74" i="1"/>
  <c r="N74" i="1"/>
  <c r="Q73" i="1"/>
  <c r="P73" i="1"/>
  <c r="O73" i="1"/>
  <c r="N73" i="1"/>
  <c r="Q72" i="1"/>
  <c r="P72" i="1"/>
  <c r="O72" i="1"/>
  <c r="N72" i="1"/>
  <c r="Q71" i="1"/>
  <c r="P71" i="1"/>
  <c r="O71" i="1"/>
  <c r="N71" i="1"/>
  <c r="Q70" i="1"/>
  <c r="P70" i="1"/>
  <c r="O70" i="1"/>
  <c r="N70" i="1"/>
  <c r="Q69" i="1"/>
  <c r="P69" i="1"/>
  <c r="O69" i="1"/>
  <c r="N69" i="1"/>
  <c r="Q68" i="1"/>
  <c r="P68" i="1"/>
  <c r="O68" i="1"/>
  <c r="N68" i="1"/>
  <c r="Q67" i="1"/>
  <c r="P67" i="1"/>
  <c r="O67" i="1"/>
  <c r="N67" i="1"/>
  <c r="Q66" i="1"/>
  <c r="P66" i="1"/>
  <c r="O66" i="1"/>
  <c r="N66" i="1"/>
  <c r="Q65" i="1"/>
  <c r="P65" i="1"/>
  <c r="O65" i="1"/>
  <c r="N65" i="1"/>
  <c r="Q64" i="1"/>
  <c r="P64" i="1"/>
  <c r="O64" i="1"/>
  <c r="N64" i="1"/>
  <c r="Q63" i="1"/>
  <c r="P63" i="1"/>
  <c r="O63" i="1"/>
  <c r="N63" i="1"/>
  <c r="Q62" i="1"/>
  <c r="P62" i="1"/>
  <c r="O62" i="1"/>
  <c r="N62" i="1"/>
  <c r="Q61" i="1"/>
  <c r="P61" i="1"/>
  <c r="O61" i="1"/>
  <c r="N61" i="1"/>
  <c r="Q60" i="1"/>
  <c r="P60" i="1"/>
  <c r="O60" i="1"/>
  <c r="N60" i="1"/>
  <c r="Q59" i="1"/>
  <c r="P59" i="1"/>
  <c r="O59" i="1"/>
  <c r="N59" i="1"/>
  <c r="Q58" i="1"/>
  <c r="P58" i="1"/>
  <c r="O58" i="1"/>
  <c r="N58" i="1"/>
  <c r="Q57" i="1"/>
  <c r="P57" i="1"/>
  <c r="O57" i="1"/>
  <c r="N57" i="1"/>
  <c r="Q56" i="1"/>
  <c r="P56" i="1"/>
  <c r="O56" i="1"/>
  <c r="N56" i="1"/>
  <c r="Q55" i="1"/>
  <c r="P55" i="1"/>
  <c r="O55" i="1"/>
  <c r="N55" i="1"/>
  <c r="Q54" i="1"/>
  <c r="P54" i="1"/>
  <c r="O54" i="1"/>
  <c r="N54" i="1"/>
  <c r="Q53" i="1"/>
  <c r="P53" i="1"/>
  <c r="O53" i="1"/>
  <c r="N53" i="1"/>
  <c r="Q52" i="1"/>
  <c r="P52" i="1"/>
  <c r="O52" i="1"/>
  <c r="N52" i="1"/>
  <c r="Q51" i="1"/>
  <c r="P51" i="1"/>
  <c r="O51" i="1"/>
  <c r="N51" i="1"/>
  <c r="Q50" i="1"/>
  <c r="P50" i="1"/>
  <c r="O50" i="1"/>
  <c r="N50" i="1"/>
  <c r="Q49" i="1"/>
  <c r="P49" i="1"/>
  <c r="O49" i="1"/>
  <c r="N49" i="1"/>
  <c r="Q48" i="1"/>
  <c r="P48" i="1"/>
  <c r="O48" i="1"/>
  <c r="N48" i="1"/>
  <c r="Q47" i="1"/>
  <c r="P47" i="1"/>
  <c r="O47" i="1"/>
  <c r="N47" i="1"/>
  <c r="Q46" i="1"/>
  <c r="P46" i="1"/>
  <c r="O46" i="1"/>
  <c r="N46" i="1"/>
  <c r="Q45" i="1"/>
  <c r="P45" i="1"/>
  <c r="O45" i="1"/>
  <c r="N45" i="1"/>
  <c r="Q44" i="1"/>
  <c r="P44" i="1"/>
  <c r="O44" i="1"/>
  <c r="N44" i="1"/>
  <c r="Q43" i="1"/>
  <c r="P43" i="1"/>
  <c r="O43" i="1"/>
  <c r="N43" i="1"/>
  <c r="Q42" i="1"/>
  <c r="P42" i="1"/>
  <c r="O42" i="1"/>
  <c r="N42" i="1"/>
  <c r="Q41" i="1"/>
  <c r="P41" i="1"/>
  <c r="O41" i="1"/>
  <c r="N41" i="1"/>
  <c r="Q40" i="1"/>
  <c r="P40" i="1"/>
  <c r="O40" i="1"/>
  <c r="N40" i="1"/>
  <c r="Q39" i="1"/>
  <c r="P39" i="1"/>
  <c r="O39" i="1"/>
  <c r="N39" i="1"/>
  <c r="Q38" i="1"/>
  <c r="P38" i="1"/>
  <c r="O38" i="1"/>
  <c r="N38" i="1"/>
  <c r="Q37" i="1"/>
  <c r="P37" i="1"/>
  <c r="O37" i="1"/>
  <c r="N37" i="1"/>
  <c r="Q36" i="1"/>
  <c r="P36" i="1"/>
  <c r="O36" i="1"/>
  <c r="N36" i="1"/>
  <c r="Q35" i="1"/>
  <c r="P35" i="1"/>
  <c r="O35" i="1"/>
  <c r="N35" i="1"/>
  <c r="Q34" i="1"/>
  <c r="P34" i="1"/>
  <c r="O34" i="1"/>
  <c r="N34" i="1"/>
  <c r="Q33" i="1"/>
  <c r="P33" i="1"/>
  <c r="O33" i="1"/>
  <c r="N33" i="1"/>
  <c r="Q32" i="1"/>
  <c r="P32" i="1"/>
  <c r="O32" i="1"/>
  <c r="N32" i="1"/>
  <c r="Q31" i="1"/>
  <c r="P31" i="1"/>
  <c r="O31" i="1"/>
  <c r="N31" i="1"/>
  <c r="Q30" i="1"/>
  <c r="P30" i="1"/>
  <c r="O30" i="1"/>
  <c r="N30" i="1"/>
  <c r="Q29" i="1"/>
  <c r="P29" i="1"/>
  <c r="O29" i="1"/>
  <c r="N29" i="1"/>
  <c r="Q28" i="1"/>
  <c r="P28" i="1"/>
  <c r="O28" i="1"/>
  <c r="N28" i="1"/>
  <c r="Q27" i="1"/>
  <c r="P27" i="1"/>
  <c r="O27" i="1"/>
  <c r="N27" i="1"/>
  <c r="Q26" i="1"/>
  <c r="P26" i="1"/>
  <c r="O26" i="1"/>
  <c r="N26" i="1"/>
  <c r="Q25" i="1"/>
  <c r="P25" i="1"/>
  <c r="O25" i="1"/>
  <c r="N25" i="1"/>
  <c r="Q24" i="1"/>
  <c r="P24" i="1"/>
  <c r="O24" i="1"/>
  <c r="N24" i="1"/>
  <c r="Q23" i="1"/>
  <c r="P23" i="1"/>
  <c r="O23" i="1"/>
  <c r="N23" i="1"/>
  <c r="Q22" i="1"/>
  <c r="P22" i="1"/>
  <c r="O22" i="1"/>
  <c r="N22" i="1"/>
  <c r="Q21" i="1"/>
  <c r="P21" i="1"/>
  <c r="O21" i="1"/>
  <c r="N21" i="1"/>
  <c r="Q20" i="1"/>
  <c r="P20" i="1"/>
  <c r="O20" i="1"/>
  <c r="N20" i="1"/>
  <c r="Q19" i="1"/>
  <c r="P19" i="1"/>
  <c r="O19" i="1"/>
  <c r="N19" i="1"/>
  <c r="Q18" i="1"/>
  <c r="P18" i="1"/>
  <c r="O18" i="1"/>
  <c r="N18" i="1"/>
  <c r="Q17" i="1"/>
  <c r="P17" i="1"/>
  <c r="O17" i="1"/>
  <c r="N17" i="1"/>
  <c r="Q16" i="1"/>
  <c r="P16" i="1"/>
  <c r="O16" i="1"/>
  <c r="N16" i="1"/>
  <c r="Q15" i="1"/>
  <c r="P15" i="1"/>
  <c r="O15" i="1"/>
  <c r="N15" i="1"/>
  <c r="Q14" i="1"/>
  <c r="P14" i="1"/>
  <c r="O14" i="1"/>
  <c r="N14" i="1"/>
  <c r="Q13" i="1"/>
  <c r="P13" i="1"/>
  <c r="O13" i="1"/>
  <c r="N13" i="1"/>
  <c r="Q12" i="1"/>
  <c r="P12" i="1"/>
  <c r="O12" i="1"/>
  <c r="N12" i="1"/>
  <c r="Q11" i="1"/>
  <c r="P11" i="1"/>
  <c r="O11" i="1"/>
  <c r="N11" i="1"/>
  <c r="Q10" i="1"/>
  <c r="P10" i="1"/>
  <c r="O10" i="1"/>
  <c r="N10" i="1"/>
  <c r="Q9" i="1"/>
  <c r="P9" i="1"/>
  <c r="O9" i="1"/>
  <c r="N9" i="1"/>
  <c r="Q8" i="1"/>
  <c r="P8" i="1"/>
  <c r="O8" i="1"/>
  <c r="N8" i="1"/>
  <c r="Q7" i="1"/>
  <c r="P7" i="1"/>
  <c r="O7" i="1"/>
  <c r="N7" i="1"/>
  <c r="Q6" i="1"/>
  <c r="P6" i="1"/>
  <c r="O6" i="1"/>
  <c r="N6" i="1"/>
  <c r="Q5" i="1"/>
  <c r="P5" i="1"/>
  <c r="O5" i="1"/>
  <c r="N5" i="1"/>
  <c r="Q4" i="1"/>
  <c r="P4" i="1"/>
  <c r="O4" i="1"/>
  <c r="N4" i="1"/>
  <c r="Q3" i="1"/>
  <c r="P3" i="1"/>
  <c r="O3" i="1"/>
  <c r="N3" i="1"/>
  <c r="Q2" i="1"/>
  <c r="P2" i="1"/>
  <c r="O2" i="1"/>
  <c r="N2" i="1"/>
  <c r="B32" i="2" l="1"/>
  <c r="B36" i="2" s="1"/>
  <c r="C32" i="2"/>
  <c r="C36" i="2" s="1"/>
  <c r="D32" i="2"/>
  <c r="D36" i="2" s="1"/>
  <c r="E32" i="2"/>
  <c r="E36" i="2" s="1"/>
  <c r="F32" i="2"/>
  <c r="F36" i="2" s="1"/>
  <c r="G32" i="2"/>
  <c r="G36" i="2" s="1"/>
  <c r="H32" i="2"/>
  <c r="H36" i="2" s="1"/>
  <c r="J32" i="2"/>
  <c r="J36" i="2" s="1"/>
  <c r="I32" i="2"/>
  <c r="I36" i="2" s="1"/>
  <c r="L32" i="2" l="1"/>
  <c r="L36" i="2" s="1"/>
  <c r="K32" i="2"/>
  <c r="K36" i="2" s="1"/>
  <c r="M32" i="2" l="1"/>
  <c r="M36" i="2" s="1"/>
  <c r="I4" i="2"/>
</calcChain>
</file>

<file path=xl/sharedStrings.xml><?xml version="1.0" encoding="utf-8"?>
<sst xmlns="http://schemas.openxmlformats.org/spreadsheetml/2006/main" count="869" uniqueCount="607">
  <si>
    <t>County_Name</t>
  </si>
  <si>
    <t>l80_1</t>
  </si>
  <si>
    <t>l80_2</t>
  </si>
  <si>
    <t>l80_3</t>
  </si>
  <si>
    <t>l80_4</t>
  </si>
  <si>
    <t>l80_5</t>
  </si>
  <si>
    <t>l80_6</t>
  </si>
  <si>
    <t>l80_7</t>
  </si>
  <si>
    <t>l80_8</t>
  </si>
  <si>
    <t>Calhoun County</t>
  </si>
  <si>
    <t>Chambers County</t>
  </si>
  <si>
    <t>Cherokee County</t>
  </si>
  <si>
    <t>Clay County</t>
  </si>
  <si>
    <t>Dallas County</t>
  </si>
  <si>
    <t>Fayette County</t>
  </si>
  <si>
    <t>Franklin County</t>
  </si>
  <si>
    <t>Hale County</t>
  </si>
  <si>
    <t>Houston County</t>
  </si>
  <si>
    <t>Jackson County</t>
  </si>
  <si>
    <t>Jefferson County</t>
  </si>
  <si>
    <t>Lamar County</t>
  </si>
  <si>
    <t>Lee County</t>
  </si>
  <si>
    <t>Limestone County</t>
  </si>
  <si>
    <t>Madison County</t>
  </si>
  <si>
    <t>Marion County</t>
  </si>
  <si>
    <t>Montgomery County</t>
  </si>
  <si>
    <t>Shelby County</t>
  </si>
  <si>
    <t>Walker County</t>
  </si>
  <si>
    <t>Washington County</t>
  </si>
  <si>
    <t>Howard County</t>
  </si>
  <si>
    <t>Johnson County</t>
  </si>
  <si>
    <t>Newton County</t>
  </si>
  <si>
    <t>Polk County</t>
  </si>
  <si>
    <t>Orange County</t>
  </si>
  <si>
    <t>Trinity County</t>
  </si>
  <si>
    <t>Colorado</t>
  </si>
  <si>
    <t>Delta County</t>
  </si>
  <si>
    <t>El Paso County</t>
  </si>
  <si>
    <t>Kent County</t>
  </si>
  <si>
    <t>Duval County</t>
  </si>
  <si>
    <t>Hamilton County</t>
  </si>
  <si>
    <t>Leon County</t>
  </si>
  <si>
    <t>Liberty County</t>
  </si>
  <si>
    <t>Martin County</t>
  </si>
  <si>
    <t>Taylor County</t>
  </si>
  <si>
    <t>Brooks County</t>
  </si>
  <si>
    <t>Dawson County</t>
  </si>
  <si>
    <t>Fannin County</t>
  </si>
  <si>
    <t>Floyd County</t>
  </si>
  <si>
    <t>Hall County</t>
  </si>
  <si>
    <t>Harris County</t>
  </si>
  <si>
    <t>Jasper County</t>
  </si>
  <si>
    <t>Jeff Davis County</t>
  </si>
  <si>
    <t>Jones County</t>
  </si>
  <si>
    <t>Mitchell County</t>
  </si>
  <si>
    <t>Stephens County</t>
  </si>
  <si>
    <t>Terrell County</t>
  </si>
  <si>
    <t>Wheeler County</t>
  </si>
  <si>
    <t>Brown County</t>
  </si>
  <si>
    <t>Cass County</t>
  </si>
  <si>
    <t>Edwards County</t>
  </si>
  <si>
    <t>Hardin County</t>
  </si>
  <si>
    <t>Henderson County</t>
  </si>
  <si>
    <t>Kendall County</t>
  </si>
  <si>
    <t>Knox County</t>
  </si>
  <si>
    <t>La Salle County</t>
  </si>
  <si>
    <t>Mason County</t>
  </si>
  <si>
    <t>Menard County</t>
  </si>
  <si>
    <t>Williamson County</t>
  </si>
  <si>
    <t>Harrison County</t>
  </si>
  <si>
    <t>Mills County</t>
  </si>
  <si>
    <t>Anderson County</t>
  </si>
  <si>
    <t>Comanche County</t>
  </si>
  <si>
    <t>Ellis County</t>
  </si>
  <si>
    <t>Gray County</t>
  </si>
  <si>
    <t>Haskell County</t>
  </si>
  <si>
    <t>Morris County</t>
  </si>
  <si>
    <t>Sherman County</t>
  </si>
  <si>
    <t>Smith County</t>
  </si>
  <si>
    <t>Wichita County</t>
  </si>
  <si>
    <t>Wilson County</t>
  </si>
  <si>
    <t>Bell County</t>
  </si>
  <si>
    <t>Caldwell County</t>
  </si>
  <si>
    <t>Grayson County</t>
  </si>
  <si>
    <t>Hopkins County</t>
  </si>
  <si>
    <t>Oldham County</t>
  </si>
  <si>
    <t>Robertson County</t>
  </si>
  <si>
    <t>Midland County</t>
  </si>
  <si>
    <t>Panola County</t>
  </si>
  <si>
    <t>Hill County</t>
  </si>
  <si>
    <t>Guadalupe County</t>
  </si>
  <si>
    <t>Hidalgo County</t>
  </si>
  <si>
    <t>Moore County</t>
  </si>
  <si>
    <t>Ward County</t>
  </si>
  <si>
    <t>Medina County</t>
  </si>
  <si>
    <t>Wood County</t>
  </si>
  <si>
    <t>Armstrong County</t>
  </si>
  <si>
    <t>Cameron County</t>
  </si>
  <si>
    <t>Potter County</t>
  </si>
  <si>
    <t>Hutchinson County</t>
  </si>
  <si>
    <t>Roberts County</t>
  </si>
  <si>
    <t>Crockett County</t>
  </si>
  <si>
    <t>Hardeman County</t>
  </si>
  <si>
    <t>Andrews County</t>
  </si>
  <si>
    <t>Angelina County</t>
  </si>
  <si>
    <t>Aransas County</t>
  </si>
  <si>
    <t>Archer County</t>
  </si>
  <si>
    <t>Atascosa County</t>
  </si>
  <si>
    <t>Austin County</t>
  </si>
  <si>
    <t>Bailey County</t>
  </si>
  <si>
    <t>Bandera County</t>
  </si>
  <si>
    <t>Bastrop County</t>
  </si>
  <si>
    <t>Baylor County</t>
  </si>
  <si>
    <t>Bee County</t>
  </si>
  <si>
    <t>Bexar County</t>
  </si>
  <si>
    <t>Blanco County</t>
  </si>
  <si>
    <t>Borden County</t>
  </si>
  <si>
    <t>Bosque County</t>
  </si>
  <si>
    <t>Bowie County</t>
  </si>
  <si>
    <t>Brazoria County</t>
  </si>
  <si>
    <t>Brazos County</t>
  </si>
  <si>
    <t>Brewster County</t>
  </si>
  <si>
    <t>Briscoe County</t>
  </si>
  <si>
    <t>Burleson County</t>
  </si>
  <si>
    <t>Burnet County</t>
  </si>
  <si>
    <t>Callahan County</t>
  </si>
  <si>
    <t>Camp County</t>
  </si>
  <si>
    <t>Carson County</t>
  </si>
  <si>
    <t>Castro County</t>
  </si>
  <si>
    <t>Childress County</t>
  </si>
  <si>
    <t>Cochran County</t>
  </si>
  <si>
    <t>Coke County</t>
  </si>
  <si>
    <t>Coleman County</t>
  </si>
  <si>
    <t>Collin County</t>
  </si>
  <si>
    <t>Collingsworth County</t>
  </si>
  <si>
    <t>Colorado County</t>
  </si>
  <si>
    <t>Comal County</t>
  </si>
  <si>
    <t>Concho County</t>
  </si>
  <si>
    <t>Cooke County</t>
  </si>
  <si>
    <t>Coryell County</t>
  </si>
  <si>
    <t>Cottle County</t>
  </si>
  <si>
    <t>Crane County</t>
  </si>
  <si>
    <t>Crosby County</t>
  </si>
  <si>
    <t>Culberson County</t>
  </si>
  <si>
    <t>Dallam County</t>
  </si>
  <si>
    <t>Deaf Smith County</t>
  </si>
  <si>
    <t>Denton County</t>
  </si>
  <si>
    <t>DeWitt County</t>
  </si>
  <si>
    <t>Dickens County</t>
  </si>
  <si>
    <t>Dimmit County</t>
  </si>
  <si>
    <t>Donley County</t>
  </si>
  <si>
    <t>Eastland County</t>
  </si>
  <si>
    <t>Ector County</t>
  </si>
  <si>
    <t>Erath County</t>
  </si>
  <si>
    <t>Falls County</t>
  </si>
  <si>
    <t>Fisher County</t>
  </si>
  <si>
    <t>Foard County</t>
  </si>
  <si>
    <t>Fort Bend County</t>
  </si>
  <si>
    <t>Freestone County</t>
  </si>
  <si>
    <t>Frio County</t>
  </si>
  <si>
    <t>Gaines County</t>
  </si>
  <si>
    <t>Galveston County</t>
  </si>
  <si>
    <t>Garza County</t>
  </si>
  <si>
    <t>Gillespie County</t>
  </si>
  <si>
    <t>Glasscock County</t>
  </si>
  <si>
    <t>Goliad County</t>
  </si>
  <si>
    <t>Gonzales County</t>
  </si>
  <si>
    <t>Gregg County</t>
  </si>
  <si>
    <t>Grimes County</t>
  </si>
  <si>
    <t>Hansford County</t>
  </si>
  <si>
    <t>Hartley County</t>
  </si>
  <si>
    <t>Hays County</t>
  </si>
  <si>
    <t>Hemphill County</t>
  </si>
  <si>
    <t>Hockley County</t>
  </si>
  <si>
    <t>Hood County</t>
  </si>
  <si>
    <t>Hudspeth County</t>
  </si>
  <si>
    <t>Hunt County</t>
  </si>
  <si>
    <t>Irion County</t>
  </si>
  <si>
    <t>Jack County</t>
  </si>
  <si>
    <t>Jim Hogg County</t>
  </si>
  <si>
    <t>Jim Wells County</t>
  </si>
  <si>
    <t>Karnes County</t>
  </si>
  <si>
    <t>Kaufman County</t>
  </si>
  <si>
    <t>Kenedy County</t>
  </si>
  <si>
    <t>Kerr County</t>
  </si>
  <si>
    <t>Kimble County</t>
  </si>
  <si>
    <t>King County</t>
  </si>
  <si>
    <t>Kinney County</t>
  </si>
  <si>
    <t>Kleberg County</t>
  </si>
  <si>
    <t>Lamb County</t>
  </si>
  <si>
    <t>Lampasas County</t>
  </si>
  <si>
    <t>Lavaca County</t>
  </si>
  <si>
    <t>Lipscomb County</t>
  </si>
  <si>
    <t>Live Oak County</t>
  </si>
  <si>
    <t>Llano County</t>
  </si>
  <si>
    <t>Loving County</t>
  </si>
  <si>
    <t>Lubbock County</t>
  </si>
  <si>
    <t>Lynn County</t>
  </si>
  <si>
    <t>McCulloch County</t>
  </si>
  <si>
    <t>McLennan County</t>
  </si>
  <si>
    <t>McMullen County</t>
  </si>
  <si>
    <t>Matagorda County</t>
  </si>
  <si>
    <t>Maverick County</t>
  </si>
  <si>
    <t>Milam County</t>
  </si>
  <si>
    <t>Montague County</t>
  </si>
  <si>
    <t>Motley County</t>
  </si>
  <si>
    <t>Nacogdoches County</t>
  </si>
  <si>
    <t>Navarro County</t>
  </si>
  <si>
    <t>Nolan County</t>
  </si>
  <si>
    <t>Nueces County</t>
  </si>
  <si>
    <t>Ochiltree County</t>
  </si>
  <si>
    <t>Palo Pinto County</t>
  </si>
  <si>
    <t>Parker County</t>
  </si>
  <si>
    <t>Parmer County</t>
  </si>
  <si>
    <t>Pecos County</t>
  </si>
  <si>
    <t>Presidio County</t>
  </si>
  <si>
    <t>Rains County</t>
  </si>
  <si>
    <t>Randall County</t>
  </si>
  <si>
    <t>Reagan County</t>
  </si>
  <si>
    <t>Real County</t>
  </si>
  <si>
    <t>Red River County</t>
  </si>
  <si>
    <t>Reeves County</t>
  </si>
  <si>
    <t>Refugio County</t>
  </si>
  <si>
    <t>Rockwall County</t>
  </si>
  <si>
    <t>Runnels County</t>
  </si>
  <si>
    <t>Rusk County</t>
  </si>
  <si>
    <t>Sabine County</t>
  </si>
  <si>
    <t>San Augustine County</t>
  </si>
  <si>
    <t>San Jacinto County</t>
  </si>
  <si>
    <t>San Patricio County</t>
  </si>
  <si>
    <t>San Saba County</t>
  </si>
  <si>
    <t>Schleicher County</t>
  </si>
  <si>
    <t>Scurry County</t>
  </si>
  <si>
    <t>Shackelford County</t>
  </si>
  <si>
    <t>Somervell County</t>
  </si>
  <si>
    <t>Starr County</t>
  </si>
  <si>
    <t>Sterling County</t>
  </si>
  <si>
    <t>Stonewall County</t>
  </si>
  <si>
    <t>Sutton County</t>
  </si>
  <si>
    <t>Swisher County</t>
  </si>
  <si>
    <t>Tarrant County</t>
  </si>
  <si>
    <t>Terry County</t>
  </si>
  <si>
    <t>Throckmorton County</t>
  </si>
  <si>
    <t>Titus County</t>
  </si>
  <si>
    <t>Tom Green County</t>
  </si>
  <si>
    <t>Travis County</t>
  </si>
  <si>
    <t>Tyler County</t>
  </si>
  <si>
    <t>Upshur County</t>
  </si>
  <si>
    <t>Upton County</t>
  </si>
  <si>
    <t>Uvalde County</t>
  </si>
  <si>
    <t>Val Verde County</t>
  </si>
  <si>
    <t>Van Zandt County</t>
  </si>
  <si>
    <t>Victoria County</t>
  </si>
  <si>
    <t>Waller County</t>
  </si>
  <si>
    <t>Webb County</t>
  </si>
  <si>
    <t>Wharton County</t>
  </si>
  <si>
    <t>Wilbarger County</t>
  </si>
  <si>
    <t>Willacy County</t>
  </si>
  <si>
    <t>Winkler County</t>
  </si>
  <si>
    <t>Wise County</t>
  </si>
  <si>
    <t>Yoakum County</t>
  </si>
  <si>
    <t>Young County</t>
  </si>
  <si>
    <t>Zapata County</t>
  </si>
  <si>
    <t>Zavala County</t>
  </si>
  <si>
    <t>Washington</t>
  </si>
  <si>
    <t>l80_9</t>
  </si>
  <si>
    <t>l80_10</t>
  </si>
  <si>
    <t>l80_11</t>
  </si>
  <si>
    <t>l80_12</t>
  </si>
  <si>
    <t>Region</t>
  </si>
  <si>
    <t>ETCOG 6</t>
  </si>
  <si>
    <t>PBRPC 9</t>
  </si>
  <si>
    <t>DETCOG 14</t>
  </si>
  <si>
    <t>CBCOG 20</t>
  </si>
  <si>
    <t>NORTEX 3</t>
  </si>
  <si>
    <t>PRPC 1</t>
  </si>
  <si>
    <t>AACOG 18</t>
  </si>
  <si>
    <t>H-GAC 16</t>
  </si>
  <si>
    <t>SPAG 2</t>
  </si>
  <si>
    <t>CAPCO 12</t>
  </si>
  <si>
    <t>CTCOG 23</t>
  </si>
  <si>
    <t>HOTCOG 11</t>
  </si>
  <si>
    <t>ATCOG 5</t>
  </si>
  <si>
    <t>BVDC 13</t>
  </si>
  <si>
    <t>RGCOG 8</t>
  </si>
  <si>
    <t>WCTCOG 7</t>
  </si>
  <si>
    <t>GCRPC 17</t>
  </si>
  <si>
    <t>LRGVDC 21</t>
  </si>
  <si>
    <t>CVCOG 10</t>
  </si>
  <si>
    <t>NCTCOG 4</t>
  </si>
  <si>
    <t xml:space="preserve">TEXOMA </t>
  </si>
  <si>
    <t>MRGVDC 24</t>
  </si>
  <si>
    <t>SETRPC 15</t>
  </si>
  <si>
    <t>STDC 19</t>
  </si>
  <si>
    <t>Aransas</t>
  </si>
  <si>
    <t>A.M.</t>
  </si>
  <si>
    <t>P.M.</t>
  </si>
  <si>
    <t>No</t>
  </si>
  <si>
    <t>&lt;</t>
  </si>
  <si>
    <t>&gt;</t>
  </si>
  <si>
    <t>Short_County</t>
  </si>
  <si>
    <t>Anderson</t>
  </si>
  <si>
    <t>Andrews</t>
  </si>
  <si>
    <t>Angelina</t>
  </si>
  <si>
    <t>Archer</t>
  </si>
  <si>
    <t>Armstrong</t>
  </si>
  <si>
    <t>Atascosa</t>
  </si>
  <si>
    <t>Austin</t>
  </si>
  <si>
    <t>Bailey</t>
  </si>
  <si>
    <t>Bandera</t>
  </si>
  <si>
    <t>Bastrop</t>
  </si>
  <si>
    <t>Baylor</t>
  </si>
  <si>
    <t>Bee</t>
  </si>
  <si>
    <t>Bell</t>
  </si>
  <si>
    <t>Bexar</t>
  </si>
  <si>
    <t>Blanco</t>
  </si>
  <si>
    <t>Borden</t>
  </si>
  <si>
    <t>Bosque</t>
  </si>
  <si>
    <t>Bowie</t>
  </si>
  <si>
    <t>Brazoria</t>
  </si>
  <si>
    <t>Brazos</t>
  </si>
  <si>
    <t>Brewster</t>
  </si>
  <si>
    <t>Briscoe</t>
  </si>
  <si>
    <t>Brooks</t>
  </si>
  <si>
    <t>Brown</t>
  </si>
  <si>
    <t>Burleson</t>
  </si>
  <si>
    <t>Burnet</t>
  </si>
  <si>
    <t>Caldwell</t>
  </si>
  <si>
    <t>Calhoun</t>
  </si>
  <si>
    <t>Callahan</t>
  </si>
  <si>
    <t>Cameron</t>
  </si>
  <si>
    <t>Camp</t>
  </si>
  <si>
    <t>Carson</t>
  </si>
  <si>
    <t>Cass</t>
  </si>
  <si>
    <t>Castro</t>
  </si>
  <si>
    <t>Chambers</t>
  </si>
  <si>
    <t>Cherokee</t>
  </si>
  <si>
    <t>Childress</t>
  </si>
  <si>
    <t>Clay</t>
  </si>
  <si>
    <t>Cochran</t>
  </si>
  <si>
    <t>Coke</t>
  </si>
  <si>
    <t>Coleman</t>
  </si>
  <si>
    <t>Collin</t>
  </si>
  <si>
    <t>Collingsworth</t>
  </si>
  <si>
    <t>Comal</t>
  </si>
  <si>
    <t>Comanche</t>
  </si>
  <si>
    <t>Concho</t>
  </si>
  <si>
    <t>Cooke</t>
  </si>
  <si>
    <t>Coryell</t>
  </si>
  <si>
    <t>Cottle</t>
  </si>
  <si>
    <t>Crane</t>
  </si>
  <si>
    <t>Crockett</t>
  </si>
  <si>
    <t>Crosby</t>
  </si>
  <si>
    <t>Culberson</t>
  </si>
  <si>
    <t>Dallam</t>
  </si>
  <si>
    <t>Dallas</t>
  </si>
  <si>
    <t>Dawson</t>
  </si>
  <si>
    <t>Deaf Smith</t>
  </si>
  <si>
    <t>Delta</t>
  </si>
  <si>
    <t>Denton</t>
  </si>
  <si>
    <t>DeWitt</t>
  </si>
  <si>
    <t>Dickens</t>
  </si>
  <si>
    <t>Dimmit</t>
  </si>
  <si>
    <t>Donley</t>
  </si>
  <si>
    <t>Duval</t>
  </si>
  <si>
    <t>Eastland</t>
  </si>
  <si>
    <t>Ector</t>
  </si>
  <si>
    <t>Edwards</t>
  </si>
  <si>
    <t>Ellis</t>
  </si>
  <si>
    <t>El Paso</t>
  </si>
  <si>
    <t>Erath</t>
  </si>
  <si>
    <t>Falls</t>
  </si>
  <si>
    <t>Fannin</t>
  </si>
  <si>
    <t>Fayette</t>
  </si>
  <si>
    <t>Fisher</t>
  </si>
  <si>
    <t>Floyd</t>
  </si>
  <si>
    <t>Foard</t>
  </si>
  <si>
    <t>Fort Bend</t>
  </si>
  <si>
    <t>Franklin</t>
  </si>
  <si>
    <t>Freestone</t>
  </si>
  <si>
    <t>Frio</t>
  </si>
  <si>
    <t>Gaines</t>
  </si>
  <si>
    <t>Galveston</t>
  </si>
  <si>
    <t>Garza</t>
  </si>
  <si>
    <t>Gillespie</t>
  </si>
  <si>
    <t>Glasscock</t>
  </si>
  <si>
    <t>Goliad</t>
  </si>
  <si>
    <t>Gonzales</t>
  </si>
  <si>
    <t>Gray</t>
  </si>
  <si>
    <t>Grayson</t>
  </si>
  <si>
    <t>Gregg</t>
  </si>
  <si>
    <t>Grimes</t>
  </si>
  <si>
    <t>Guadalupe</t>
  </si>
  <si>
    <t>Hale</t>
  </si>
  <si>
    <t>Hall</t>
  </si>
  <si>
    <t>Hamilton</t>
  </si>
  <si>
    <t>Hansford</t>
  </si>
  <si>
    <t>Hardeman</t>
  </si>
  <si>
    <t>Hardin</t>
  </si>
  <si>
    <t>Harris</t>
  </si>
  <si>
    <t>Harrison</t>
  </si>
  <si>
    <t>Hartley</t>
  </si>
  <si>
    <t>Haskell</t>
  </si>
  <si>
    <t>Hays</t>
  </si>
  <si>
    <t>Hemphill</t>
  </si>
  <si>
    <t>Henderson</t>
  </si>
  <si>
    <t>Hidalgo</t>
  </si>
  <si>
    <t>Hill</t>
  </si>
  <si>
    <t>Hockley</t>
  </si>
  <si>
    <t>Hood</t>
  </si>
  <si>
    <t>Hopkins</t>
  </si>
  <si>
    <t>Houston</t>
  </si>
  <si>
    <t>Howard</t>
  </si>
  <si>
    <t>Hudspeth</t>
  </si>
  <si>
    <t>Hunt</t>
  </si>
  <si>
    <t>Hutchinson</t>
  </si>
  <si>
    <t>Irion</t>
  </si>
  <si>
    <t>Jack</t>
  </si>
  <si>
    <t>Jackson</t>
  </si>
  <si>
    <t>Jasper</t>
  </si>
  <si>
    <t>Jeff Davis</t>
  </si>
  <si>
    <t>Jefferson</t>
  </si>
  <si>
    <t>Jim Hogg</t>
  </si>
  <si>
    <t>Jim Wells</t>
  </si>
  <si>
    <t>Johnson</t>
  </si>
  <si>
    <t>Jones</t>
  </si>
  <si>
    <t>Karnes</t>
  </si>
  <si>
    <t>Kaufman</t>
  </si>
  <si>
    <t>Kendall</t>
  </si>
  <si>
    <t>Kenedy</t>
  </si>
  <si>
    <t>Kent</t>
  </si>
  <si>
    <t>Kerr</t>
  </si>
  <si>
    <t>Kimble</t>
  </si>
  <si>
    <t>King</t>
  </si>
  <si>
    <t>Kinney</t>
  </si>
  <si>
    <t>Kleberg</t>
  </si>
  <si>
    <t>Knox</t>
  </si>
  <si>
    <t>Lamar</t>
  </si>
  <si>
    <t>Lamb</t>
  </si>
  <si>
    <t>Lampasas</t>
  </si>
  <si>
    <t>La Salle</t>
  </si>
  <si>
    <t>Lavaca</t>
  </si>
  <si>
    <t>Lee</t>
  </si>
  <si>
    <t>Leon</t>
  </si>
  <si>
    <t>Liberty</t>
  </si>
  <si>
    <t>Limestone</t>
  </si>
  <si>
    <t>Lipscomb</t>
  </si>
  <si>
    <t>Live Oak</t>
  </si>
  <si>
    <t>Llano</t>
  </si>
  <si>
    <t>Loving</t>
  </si>
  <si>
    <t>Lubbock</t>
  </si>
  <si>
    <t>Lynn</t>
  </si>
  <si>
    <t>McCulloch</t>
  </si>
  <si>
    <t>McLennan</t>
  </si>
  <si>
    <t>McMullen</t>
  </si>
  <si>
    <t>Madison</t>
  </si>
  <si>
    <t>Marion</t>
  </si>
  <si>
    <t>Martin</t>
  </si>
  <si>
    <t>Mason</t>
  </si>
  <si>
    <t>Matagorda</t>
  </si>
  <si>
    <t>Maverick</t>
  </si>
  <si>
    <t>Medina</t>
  </si>
  <si>
    <t>Menard</t>
  </si>
  <si>
    <t>Midland</t>
  </si>
  <si>
    <t>Milam</t>
  </si>
  <si>
    <t>Mills</t>
  </si>
  <si>
    <t>Mitchell</t>
  </si>
  <si>
    <t>Montague</t>
  </si>
  <si>
    <t>Montgomery</t>
  </si>
  <si>
    <t>Moore</t>
  </si>
  <si>
    <t>Morris</t>
  </si>
  <si>
    <t>Motley</t>
  </si>
  <si>
    <t>Nacogdoches</t>
  </si>
  <si>
    <t>Navarro</t>
  </si>
  <si>
    <t>Newton</t>
  </si>
  <si>
    <t>Nolan</t>
  </si>
  <si>
    <t>Nueces</t>
  </si>
  <si>
    <t>Ochiltree</t>
  </si>
  <si>
    <t>Oldham</t>
  </si>
  <si>
    <t>Orange</t>
  </si>
  <si>
    <t>Palo Pinto</t>
  </si>
  <si>
    <t>Panola</t>
  </si>
  <si>
    <t>Parker</t>
  </si>
  <si>
    <t>Parmer</t>
  </si>
  <si>
    <t>Pecos</t>
  </si>
  <si>
    <t>Polk</t>
  </si>
  <si>
    <t>Potter</t>
  </si>
  <si>
    <t>Presidio</t>
  </si>
  <si>
    <t>Rains</t>
  </si>
  <si>
    <t>Randall</t>
  </si>
  <si>
    <t>Reagan</t>
  </si>
  <si>
    <t>Real</t>
  </si>
  <si>
    <t>Red River</t>
  </si>
  <si>
    <t>Reeves</t>
  </si>
  <si>
    <t>Refugio</t>
  </si>
  <si>
    <t>Roberts</t>
  </si>
  <si>
    <t>Robertson</t>
  </si>
  <si>
    <t>Rockwall</t>
  </si>
  <si>
    <t>Runnels</t>
  </si>
  <si>
    <t>Rusk</t>
  </si>
  <si>
    <t>Sabine</t>
  </si>
  <si>
    <t>San Augustine</t>
  </si>
  <si>
    <t>San Jacinto</t>
  </si>
  <si>
    <t>San Patricio</t>
  </si>
  <si>
    <t>San Saba</t>
  </si>
  <si>
    <t>Schleicher</t>
  </si>
  <si>
    <t>Scurry</t>
  </si>
  <si>
    <t>Shackelford</t>
  </si>
  <si>
    <t>Shelby</t>
  </si>
  <si>
    <t>Sherman</t>
  </si>
  <si>
    <t>Smith</t>
  </si>
  <si>
    <t>Somervell</t>
  </si>
  <si>
    <t>Starr</t>
  </si>
  <si>
    <t>Stephens</t>
  </si>
  <si>
    <t>Sterling</t>
  </si>
  <si>
    <t>Stonewall</t>
  </si>
  <si>
    <t>Sutton</t>
  </si>
  <si>
    <t>Swisher</t>
  </si>
  <si>
    <t>Tarrant</t>
  </si>
  <si>
    <t>Taylor</t>
  </si>
  <si>
    <t>Terrell</t>
  </si>
  <si>
    <t>Terry</t>
  </si>
  <si>
    <t>Throckmorton</t>
  </si>
  <si>
    <t>Titus</t>
  </si>
  <si>
    <t>Tom Green</t>
  </si>
  <si>
    <t>Travis</t>
  </si>
  <si>
    <t>Trinity</t>
  </si>
  <si>
    <t>Tyler</t>
  </si>
  <si>
    <t>Upshur</t>
  </si>
  <si>
    <t>Upton</t>
  </si>
  <si>
    <t>Uvalde</t>
  </si>
  <si>
    <t>Val Verde</t>
  </si>
  <si>
    <t>Van Zandt</t>
  </si>
  <si>
    <t>Victoria</t>
  </si>
  <si>
    <t>Walker</t>
  </si>
  <si>
    <t>Waller</t>
  </si>
  <si>
    <t>Ward</t>
  </si>
  <si>
    <t>Webb</t>
  </si>
  <si>
    <t>Wharton</t>
  </si>
  <si>
    <t>Wheeler</t>
  </si>
  <si>
    <t>Wichita</t>
  </si>
  <si>
    <t>Wilbarger</t>
  </si>
  <si>
    <t>Willacy</t>
  </si>
  <si>
    <t>Williamson</t>
  </si>
  <si>
    <t>Wilson</t>
  </si>
  <si>
    <t>Winkler</t>
  </si>
  <si>
    <t>Wise</t>
  </si>
  <si>
    <t>Wood</t>
  </si>
  <si>
    <t>Yoakum</t>
  </si>
  <si>
    <t>Young</t>
  </si>
  <si>
    <t>Zapata</t>
  </si>
  <si>
    <t>Zavala</t>
  </si>
  <si>
    <t>Nombre del entrevistador:</t>
  </si>
  <si>
    <t>80% Solamente</t>
  </si>
  <si>
    <t>Dirección:</t>
  </si>
  <si>
    <t>Nombre del Condado:</t>
  </si>
  <si>
    <t>Región:</t>
  </si>
  <si>
    <t>Ubicación:</t>
  </si>
  <si>
    <t>Teléfono:</t>
  </si>
  <si>
    <t>Fecha:</t>
  </si>
  <si>
    <t>Hora:</t>
  </si>
  <si>
    <t>Ninguna Respuesta</t>
  </si>
  <si>
    <t>Vacante</t>
  </si>
  <si>
    <t>Sí</t>
  </si>
  <si>
    <t>Mujeres:</t>
  </si>
  <si>
    <t>Hispano</t>
  </si>
  <si>
    <t>No Hispano</t>
  </si>
  <si>
    <t>Use la lista desplegable para elegir el "Nombre del condado:". La "Región:", "Ingreso medio:" y "Límites de ingresos" se completarán automáticamente. Esta no es una forma protegida, por lo tanto, se recomienda que verifique la exactitud de los límites de ingresos antes de usar o distribuir este formulario.</t>
  </si>
  <si>
    <t>Código Postal:</t>
  </si>
  <si>
    <t>Intentos de Contacto:</t>
  </si>
  <si>
    <t>Primer Intento:</t>
  </si>
  <si>
    <t>Segundo Intento:</t>
  </si>
  <si>
    <t>(Circule que meridiem applica)</t>
  </si>
  <si>
    <t>(Circule Uno)</t>
  </si>
  <si>
    <t>Hombres:</t>
  </si>
  <si>
    <t>Ingresos Menos que:</t>
  </si>
  <si>
    <t>Ingresos Mas que:</t>
  </si>
  <si>
    <t>Para ser completado por el personal administrativo:</t>
  </si>
  <si>
    <t>Número de Cuestionario:</t>
  </si>
  <si>
    <t>Sustituido Por:</t>
  </si>
  <si>
    <t xml:space="preserve">Tamaño de Familia </t>
  </si>
  <si>
    <t>Respuesta</t>
  </si>
  <si>
    <t>Ingresos Bajos a Moderados: Menos que el 80% del Ingreso Familiar Medio del Área</t>
  </si>
  <si>
    <t>Ingresos No Bajos a Moderados:  Mas que el 80% del Ingreso Familiar Medio del Área</t>
  </si>
  <si>
    <t>Raza</t>
  </si>
  <si>
    <t>Blanca</t>
  </si>
  <si>
    <t>Asiática</t>
  </si>
  <si>
    <t>Africana Americana y Blanca</t>
  </si>
  <si>
    <t xml:space="preserve">Asiática y Blanca </t>
  </si>
  <si>
    <t>India Americana/Nativa de Alaska</t>
  </si>
  <si>
    <t>Otra Multirracial</t>
  </si>
  <si>
    <t>Negra o Africana Americana</t>
  </si>
  <si>
    <t xml:space="preserve">India Americana/Nativa de Alaska y Afircana Americana </t>
  </si>
  <si>
    <t>En lugar de:</t>
  </si>
  <si>
    <t xml:space="preserve">India Americana/Nativa de Alaska y Blanca </t>
  </si>
  <si>
    <t>Nativa de Hawaii /Otra Islas del Pacífico</t>
  </si>
  <si>
    <t>Información del Encuestado:</t>
  </si>
  <si>
    <t>NOTA: Si no completa correctamente esta encuesta (por ejemplo, la selección de un nivel de ingresos es incorrecto para el tamaño de familia identificado) puede resultar en su descalificación de la encuesta o puede considerarse como "No respuesta". Consulte la Metodología de Encuesta TxCDBG para obtener información específica.</t>
  </si>
  <si>
    <t>median2024</t>
  </si>
  <si>
    <t>1. Esta unidad es su residencia habitual?</t>
  </si>
  <si>
    <t>“Residencia habitual” se define como el lugar donde la persona respondiendo vive y duerme al menos el 50% del año calendario.</t>
  </si>
  <si>
    <t>2. Incluyéndote a ti mismo, ¿cuántas personas viven habitualmente en esta unidad?</t>
  </si>
  <si>
    <t>3. Incluyéndote a ti mismo, ¿cuántas personas en tu familia usualmente viven en esta unidad?</t>
  </si>
  <si>
    <t>4. ¿Alguna otra familia vive en esta unidad?</t>
  </si>
  <si>
    <t>5. Tamaño de la Familia:</t>
  </si>
  <si>
    <t>2026 TxCDBG Cuestionario de Encuesta</t>
  </si>
  <si>
    <t xml:space="preserve">
En caso afirmativo, complete un cuestionario adicional para cada familia que vive en esta unidad. (Nota: No se incluya como miembro de otra familia o familias). Compare los ingresos brutos anuales ajustados de 2025 de su familia, o los ingresos mensualmente / semanales de 2026 de su familia, calculados anualmente, con las cifras de elegibilidad de ingresos que se detallan a continuación para su condado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</si>
</sst>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Times New Roman"/>
      <family val="1"/>
    </font>
    <font>
      <sz val="9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9"/>
      <name val="Times New Roman"/>
      <family val="1"/>
    </font>
    <font>
      <u/>
      <sz val="9"/>
      <name val="Times New Roman"/>
      <family val="1"/>
    </font>
    <font>
      <i/>
      <sz val="9"/>
      <name val="Times New Roman"/>
      <family val="1"/>
    </font>
    <font>
      <b/>
      <sz val="24"/>
      <name val="Times New Roman"/>
      <family val="1"/>
    </font>
    <font>
      <i/>
      <sz val="8"/>
      <name val="Times New Roman"/>
      <family val="1"/>
    </font>
    <font>
      <i/>
      <u/>
      <sz val="9"/>
      <name val="Times New Roman"/>
      <family val="1"/>
    </font>
    <font>
      <sz val="7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4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3" fillId="0" borderId="1" xfId="0" applyFont="1" applyBorder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8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6" fontId="3" fillId="0" borderId="11" xfId="0" applyNumberFormat="1" applyFont="1" applyBorder="1" applyAlignment="1" applyProtection="1">
      <alignment horizontal="center"/>
      <protection hidden="1"/>
    </xf>
    <xf numFmtId="6" fontId="3" fillId="2" borderId="0" xfId="0" applyNumberFormat="1" applyFont="1" applyFill="1" applyAlignment="1" applyProtection="1">
      <alignment horizontal="center"/>
      <protection hidden="1"/>
    </xf>
    <xf numFmtId="0" fontId="3" fillId="0" borderId="10" xfId="0" applyFont="1" applyBorder="1" applyAlignment="1" applyProtection="1">
      <alignment horizontal="center"/>
      <protection locked="0"/>
    </xf>
    <xf numFmtId="0" fontId="7" fillId="0" borderId="5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4" fillId="0" borderId="15" xfId="0" applyFont="1" applyBorder="1" applyProtection="1">
      <protection locked="0"/>
    </xf>
    <xf numFmtId="0" fontId="4" fillId="0" borderId="16" xfId="0" applyFont="1" applyBorder="1" applyProtection="1">
      <protection locked="0"/>
    </xf>
    <xf numFmtId="0" fontId="3" fillId="0" borderId="18" xfId="0" applyFont="1" applyBorder="1" applyProtection="1">
      <protection locked="0"/>
    </xf>
    <xf numFmtId="0" fontId="7" fillId="0" borderId="17" xfId="0" applyFont="1" applyBorder="1" applyProtection="1">
      <protection locked="0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17" xfId="0" applyFont="1" applyBorder="1" applyProtection="1">
      <protection locked="0"/>
    </xf>
    <xf numFmtId="0" fontId="8" fillId="0" borderId="17" xfId="0" applyFont="1" applyBorder="1" applyProtection="1">
      <protection locked="0"/>
    </xf>
    <xf numFmtId="0" fontId="3" fillId="0" borderId="20" xfId="0" applyFont="1" applyBorder="1" applyProtection="1">
      <protection locked="0"/>
    </xf>
    <xf numFmtId="0" fontId="9" fillId="0" borderId="17" xfId="0" applyFont="1" applyBorder="1" applyProtection="1">
      <protection locked="0"/>
    </xf>
    <xf numFmtId="0" fontId="3" fillId="0" borderId="18" xfId="0" applyFont="1" applyBorder="1" applyAlignment="1" applyProtection="1">
      <alignment horizontal="right"/>
      <protection locked="0"/>
    </xf>
    <xf numFmtId="0" fontId="11" fillId="0" borderId="17" xfId="0" applyFont="1" applyBorder="1" applyAlignment="1" applyProtection="1">
      <alignment wrapText="1"/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19" xfId="0" applyFont="1" applyBorder="1" applyAlignment="1" applyProtection="1">
      <alignment horizontal="center" wrapText="1"/>
      <protection locked="0"/>
    </xf>
    <xf numFmtId="0" fontId="3" fillId="0" borderId="23" xfId="0" applyFont="1" applyBorder="1" applyProtection="1">
      <protection locked="0"/>
    </xf>
    <xf numFmtId="0" fontId="3" fillId="0" borderId="25" xfId="0" applyFont="1" applyBorder="1" applyProtection="1">
      <protection locked="0"/>
    </xf>
    <xf numFmtId="0" fontId="3" fillId="0" borderId="17" xfId="0" applyFont="1" applyBorder="1" applyAlignment="1" applyProtection="1">
      <alignment horizontal="left"/>
      <protection locked="0"/>
    </xf>
    <xf numFmtId="0" fontId="3" fillId="0" borderId="27" xfId="0" applyFont="1" applyBorder="1" applyProtection="1">
      <protection locked="0"/>
    </xf>
    <xf numFmtId="0" fontId="3" fillId="0" borderId="21" xfId="0" applyFont="1" applyBorder="1" applyProtection="1">
      <protection locked="0"/>
    </xf>
    <xf numFmtId="0" fontId="3" fillId="0" borderId="22" xfId="0" applyFont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>
      <alignment horizontal="center"/>
    </xf>
    <xf numFmtId="0" fontId="11" fillId="0" borderId="0" xfId="0" applyFont="1" applyAlignment="1" applyProtection="1">
      <alignment wrapText="1"/>
      <protection locked="0"/>
    </xf>
    <xf numFmtId="6" fontId="3" fillId="0" borderId="0" xfId="0" applyNumberFormat="1" applyFont="1" applyAlignment="1" applyProtection="1">
      <alignment horizontal="center"/>
      <protection hidden="1"/>
    </xf>
    <xf numFmtId="1" fontId="0" fillId="0" borderId="0" xfId="0" applyNumberFormat="1"/>
    <xf numFmtId="0" fontId="9" fillId="0" borderId="0" xfId="0" applyFont="1" applyAlignment="1" applyProtection="1">
      <alignment horizontal="right"/>
      <protection locked="0"/>
    </xf>
    <xf numFmtId="0" fontId="1" fillId="0" borderId="0" xfId="0" applyFont="1" applyAlignment="1">
      <alignment horizontal="right"/>
    </xf>
    <xf numFmtId="0" fontId="9" fillId="0" borderId="0" xfId="0" applyFont="1" applyAlignment="1" applyProtection="1">
      <alignment horizontal="center"/>
      <protection locked="0"/>
    </xf>
    <xf numFmtId="0" fontId="1" fillId="0" borderId="0" xfId="0" applyFont="1"/>
    <xf numFmtId="0" fontId="10" fillId="2" borderId="0" xfId="0" applyFont="1" applyFill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0" fontId="11" fillId="0" borderId="17" xfId="0" applyFont="1" applyBorder="1" applyAlignment="1" applyProtection="1">
      <alignment horizontal="left" wrapText="1"/>
      <protection locked="0"/>
    </xf>
    <xf numFmtId="0" fontId="11" fillId="0" borderId="0" xfId="0" applyFont="1" applyAlignment="1" applyProtection="1">
      <alignment horizontal="left" wrapText="1"/>
      <protection locked="0"/>
    </xf>
    <xf numFmtId="0" fontId="11" fillId="0" borderId="18" xfId="0" applyFont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right"/>
      <protection locked="0"/>
    </xf>
    <xf numFmtId="0" fontId="1" fillId="0" borderId="0" xfId="0" applyFont="1" applyAlignment="1">
      <alignment horizontal="right"/>
    </xf>
    <xf numFmtId="0" fontId="11" fillId="0" borderId="17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25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left" wrapText="1"/>
      <protection locked="0"/>
    </xf>
    <xf numFmtId="0" fontId="2" fillId="0" borderId="14" xfId="0" applyFont="1" applyBorder="1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0" fontId="6" fillId="0" borderId="17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 vertical="center"/>
      <protection locked="0" hidden="1"/>
    </xf>
    <xf numFmtId="0" fontId="3" fillId="0" borderId="5" xfId="0" applyFont="1" applyBorder="1" applyAlignment="1" applyProtection="1">
      <alignment horizontal="center" vertical="center"/>
      <protection locked="0" hidden="1"/>
    </xf>
    <xf numFmtId="0" fontId="3" fillId="0" borderId="4" xfId="0" applyFont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center" vertical="center"/>
      <protection hidden="1"/>
    </xf>
    <xf numFmtId="0" fontId="3" fillId="0" borderId="17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9" fillId="0" borderId="18" xfId="0" applyFont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13" fillId="0" borderId="17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13" fillId="0" borderId="18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13" fillId="0" borderId="22" xfId="0" applyFont="1" applyBorder="1" applyAlignment="1" applyProtection="1">
      <alignment horizontal="left" vertical="center" wrapText="1"/>
      <protection locked="0"/>
    </xf>
    <xf numFmtId="0" fontId="3" fillId="0" borderId="24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24" xfId="0" applyFont="1" applyBorder="1" applyAlignment="1" applyProtection="1">
      <alignment horizontal="left" wrapText="1"/>
      <protection locked="0"/>
    </xf>
    <xf numFmtId="0" fontId="3" fillId="0" borderId="19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3" borderId="24" xfId="0" applyFont="1" applyFill="1" applyBorder="1" applyAlignment="1" applyProtection="1">
      <alignment horizontal="center"/>
      <protection locked="0"/>
    </xf>
    <xf numFmtId="0" fontId="3" fillId="3" borderId="6" xfId="0" applyFont="1" applyFill="1" applyBorder="1" applyAlignment="1" applyProtection="1">
      <alignment horizontal="center"/>
      <protection locked="0"/>
    </xf>
    <xf numFmtId="0" fontId="3" fillId="3" borderId="26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left"/>
      <protection locked="0"/>
    </xf>
    <xf numFmtId="0" fontId="7" fillId="0" borderId="6" xfId="0" applyFont="1" applyBorder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wrapText="1"/>
      <protection locked="0"/>
    </xf>
    <xf numFmtId="0" fontId="3" fillId="0" borderId="11" xfId="0" applyFont="1" applyBorder="1" applyAlignment="1" applyProtection="1">
      <alignment horizontal="center" wrapText="1"/>
      <protection locked="0"/>
    </xf>
    <xf numFmtId="0" fontId="3" fillId="0" borderId="10" xfId="0" applyFont="1" applyBorder="1" applyAlignment="1" applyProtection="1">
      <alignment horizontal="center" wrapText="1"/>
      <protection locked="0"/>
    </xf>
    <xf numFmtId="0" fontId="7" fillId="0" borderId="5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xasagriculture-my.sharepoint.com/Users/dmeyer/Downloads/2017%20Survey%20Questionnaire%20-%2080%20Onl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rvey Questionnaire"/>
      <sheetName val="dataTable"/>
      <sheetName val="Counties"/>
      <sheetName val="Raw Data"/>
    </sheetNames>
    <sheetDataSet>
      <sheetData sheetId="0"/>
      <sheetData sheetId="1">
        <row r="3">
          <cell r="A3" t="str">
            <v>Anderson</v>
          </cell>
        </row>
        <row r="4">
          <cell r="A4" t="str">
            <v>Andrews</v>
          </cell>
        </row>
        <row r="5">
          <cell r="A5" t="str">
            <v>Angelina</v>
          </cell>
        </row>
        <row r="6">
          <cell r="A6" t="str">
            <v>Aransas</v>
          </cell>
        </row>
        <row r="7">
          <cell r="A7" t="str">
            <v>Archer</v>
          </cell>
        </row>
        <row r="8">
          <cell r="A8" t="str">
            <v>Armstrong</v>
          </cell>
        </row>
        <row r="9">
          <cell r="A9" t="str">
            <v>Atascosa</v>
          </cell>
        </row>
        <row r="10">
          <cell r="A10" t="str">
            <v>Austin</v>
          </cell>
        </row>
        <row r="11">
          <cell r="A11" t="str">
            <v>Bailey</v>
          </cell>
        </row>
        <row r="12">
          <cell r="A12" t="str">
            <v>Bandera</v>
          </cell>
        </row>
        <row r="13">
          <cell r="A13" t="str">
            <v>Bastrop</v>
          </cell>
        </row>
        <row r="14">
          <cell r="A14" t="str">
            <v>Baylor</v>
          </cell>
        </row>
        <row r="15">
          <cell r="A15" t="str">
            <v>Bee</v>
          </cell>
        </row>
        <row r="16">
          <cell r="A16" t="str">
            <v>Bell</v>
          </cell>
        </row>
        <row r="17">
          <cell r="A17" t="str">
            <v>Bexar</v>
          </cell>
        </row>
        <row r="18">
          <cell r="A18" t="str">
            <v>Blanco</v>
          </cell>
        </row>
        <row r="19">
          <cell r="A19" t="str">
            <v>Borden</v>
          </cell>
        </row>
        <row r="20">
          <cell r="A20" t="str">
            <v>Bosque</v>
          </cell>
        </row>
        <row r="21">
          <cell r="A21" t="str">
            <v>Bowie</v>
          </cell>
        </row>
        <row r="22">
          <cell r="A22" t="str">
            <v>Brazoria</v>
          </cell>
        </row>
        <row r="23">
          <cell r="A23" t="str">
            <v>Brazos</v>
          </cell>
        </row>
        <row r="24">
          <cell r="A24" t="str">
            <v>Brewster</v>
          </cell>
        </row>
        <row r="25">
          <cell r="A25" t="str">
            <v>Briscoe</v>
          </cell>
        </row>
        <row r="26">
          <cell r="A26" t="str">
            <v>Brooks</v>
          </cell>
        </row>
        <row r="27">
          <cell r="A27" t="str">
            <v>Brown</v>
          </cell>
        </row>
        <row r="28">
          <cell r="A28" t="str">
            <v>Burleson</v>
          </cell>
        </row>
        <row r="29">
          <cell r="A29" t="str">
            <v>Burnet</v>
          </cell>
        </row>
        <row r="30">
          <cell r="A30" t="str">
            <v>Caldwell</v>
          </cell>
        </row>
        <row r="31">
          <cell r="A31" t="str">
            <v>Calhoun</v>
          </cell>
        </row>
        <row r="32">
          <cell r="A32" t="str">
            <v>Callahan</v>
          </cell>
        </row>
        <row r="33">
          <cell r="A33" t="str">
            <v>Cameron</v>
          </cell>
        </row>
        <row r="34">
          <cell r="A34" t="str">
            <v>Camp</v>
          </cell>
        </row>
        <row r="35">
          <cell r="A35" t="str">
            <v>Carson</v>
          </cell>
        </row>
        <row r="36">
          <cell r="A36" t="str">
            <v>Cass</v>
          </cell>
        </row>
        <row r="37">
          <cell r="A37" t="str">
            <v>Castro</v>
          </cell>
        </row>
        <row r="38">
          <cell r="A38" t="str">
            <v>Chambers</v>
          </cell>
        </row>
        <row r="39">
          <cell r="A39" t="str">
            <v>Cherokee</v>
          </cell>
        </row>
        <row r="40">
          <cell r="A40" t="str">
            <v>Childress</v>
          </cell>
        </row>
        <row r="41">
          <cell r="A41" t="str">
            <v>Clay</v>
          </cell>
        </row>
        <row r="42">
          <cell r="A42" t="str">
            <v>Cochran</v>
          </cell>
        </row>
        <row r="43">
          <cell r="A43" t="str">
            <v>Coke</v>
          </cell>
        </row>
        <row r="44">
          <cell r="A44" t="str">
            <v>Coleman</v>
          </cell>
        </row>
        <row r="45">
          <cell r="A45" t="str">
            <v>Collin</v>
          </cell>
        </row>
        <row r="46">
          <cell r="A46" t="str">
            <v>Collingsworth</v>
          </cell>
        </row>
        <row r="47">
          <cell r="A47" t="str">
            <v>Colorado</v>
          </cell>
        </row>
        <row r="48">
          <cell r="A48" t="str">
            <v>Comal</v>
          </cell>
        </row>
        <row r="49">
          <cell r="A49" t="str">
            <v>Comanche</v>
          </cell>
        </row>
        <row r="50">
          <cell r="A50" t="str">
            <v>Concho</v>
          </cell>
        </row>
        <row r="51">
          <cell r="A51" t="str">
            <v>Cooke</v>
          </cell>
        </row>
        <row r="52">
          <cell r="A52" t="str">
            <v>Coryell</v>
          </cell>
        </row>
        <row r="53">
          <cell r="A53" t="str">
            <v>Cottle</v>
          </cell>
        </row>
        <row r="54">
          <cell r="A54" t="str">
            <v>Crane</v>
          </cell>
        </row>
        <row r="55">
          <cell r="A55" t="str">
            <v>Crockett</v>
          </cell>
        </row>
        <row r="56">
          <cell r="A56" t="str">
            <v>Crosby</v>
          </cell>
        </row>
        <row r="57">
          <cell r="A57" t="str">
            <v>Culberson</v>
          </cell>
        </row>
        <row r="58">
          <cell r="A58" t="str">
            <v>Dallam</v>
          </cell>
        </row>
        <row r="59">
          <cell r="A59" t="str">
            <v>Dallas</v>
          </cell>
        </row>
        <row r="60">
          <cell r="A60" t="str">
            <v>Dawson</v>
          </cell>
        </row>
        <row r="61">
          <cell r="A61" t="str">
            <v>Deaf Smith</v>
          </cell>
        </row>
        <row r="62">
          <cell r="A62" t="str">
            <v>Delta</v>
          </cell>
        </row>
        <row r="63">
          <cell r="A63" t="str">
            <v>Denton</v>
          </cell>
        </row>
        <row r="64">
          <cell r="A64" t="str">
            <v>DeWitt</v>
          </cell>
        </row>
        <row r="65">
          <cell r="A65" t="str">
            <v>Dickens</v>
          </cell>
        </row>
        <row r="66">
          <cell r="A66" t="str">
            <v>Dimmit</v>
          </cell>
        </row>
        <row r="67">
          <cell r="A67" t="str">
            <v>Donley</v>
          </cell>
        </row>
        <row r="68">
          <cell r="A68" t="str">
            <v>Duval</v>
          </cell>
        </row>
        <row r="69">
          <cell r="A69" t="str">
            <v>Eastland</v>
          </cell>
        </row>
        <row r="70">
          <cell r="A70" t="str">
            <v>Ector</v>
          </cell>
        </row>
        <row r="71">
          <cell r="A71" t="str">
            <v>Edwards</v>
          </cell>
        </row>
        <row r="72">
          <cell r="A72" t="str">
            <v>Ellis</v>
          </cell>
        </row>
        <row r="73">
          <cell r="A73" t="str">
            <v>El Paso</v>
          </cell>
        </row>
        <row r="74">
          <cell r="A74" t="str">
            <v>Erath</v>
          </cell>
        </row>
        <row r="75">
          <cell r="A75" t="str">
            <v>Falls</v>
          </cell>
        </row>
        <row r="76">
          <cell r="A76" t="str">
            <v>Fannin</v>
          </cell>
        </row>
        <row r="77">
          <cell r="A77" t="str">
            <v>Fayette</v>
          </cell>
        </row>
        <row r="78">
          <cell r="A78" t="str">
            <v>Fisher</v>
          </cell>
        </row>
        <row r="79">
          <cell r="A79" t="str">
            <v>Floyd</v>
          </cell>
        </row>
        <row r="80">
          <cell r="A80" t="str">
            <v>Foard</v>
          </cell>
        </row>
        <row r="81">
          <cell r="A81" t="str">
            <v>Fort Bend</v>
          </cell>
        </row>
        <row r="82">
          <cell r="A82" t="str">
            <v>Franklin</v>
          </cell>
        </row>
        <row r="83">
          <cell r="A83" t="str">
            <v>Freestone</v>
          </cell>
        </row>
        <row r="84">
          <cell r="A84" t="str">
            <v>Frio</v>
          </cell>
        </row>
        <row r="85">
          <cell r="A85" t="str">
            <v>Gaines</v>
          </cell>
        </row>
        <row r="86">
          <cell r="A86" t="str">
            <v>Galveston</v>
          </cell>
        </row>
        <row r="87">
          <cell r="A87" t="str">
            <v>Garza</v>
          </cell>
        </row>
        <row r="88">
          <cell r="A88" t="str">
            <v>Gillespie</v>
          </cell>
        </row>
        <row r="89">
          <cell r="A89" t="str">
            <v>Glasscock</v>
          </cell>
        </row>
        <row r="90">
          <cell r="A90" t="str">
            <v>Goliad</v>
          </cell>
        </row>
        <row r="91">
          <cell r="A91" t="str">
            <v>Gonzales</v>
          </cell>
        </row>
        <row r="92">
          <cell r="A92" t="str">
            <v>Gray</v>
          </cell>
        </row>
        <row r="93">
          <cell r="A93" t="str">
            <v>Grayson</v>
          </cell>
        </row>
        <row r="94">
          <cell r="A94" t="str">
            <v>Gregg</v>
          </cell>
        </row>
        <row r="95">
          <cell r="A95" t="str">
            <v>Grimes</v>
          </cell>
        </row>
        <row r="96">
          <cell r="A96" t="str">
            <v>Guadalupe</v>
          </cell>
        </row>
        <row r="97">
          <cell r="A97" t="str">
            <v>Hale</v>
          </cell>
        </row>
        <row r="98">
          <cell r="A98" t="str">
            <v>Hall</v>
          </cell>
        </row>
        <row r="99">
          <cell r="A99" t="str">
            <v>Hamilton</v>
          </cell>
        </row>
        <row r="100">
          <cell r="A100" t="str">
            <v>Hansford</v>
          </cell>
        </row>
        <row r="101">
          <cell r="A101" t="str">
            <v>Hardeman</v>
          </cell>
        </row>
        <row r="102">
          <cell r="A102" t="str">
            <v>Hardin</v>
          </cell>
        </row>
        <row r="103">
          <cell r="A103" t="str">
            <v>Harris</v>
          </cell>
        </row>
        <row r="104">
          <cell r="A104" t="str">
            <v>Harrison</v>
          </cell>
        </row>
        <row r="105">
          <cell r="A105" t="str">
            <v>Hartley</v>
          </cell>
        </row>
        <row r="106">
          <cell r="A106" t="str">
            <v>Haskell</v>
          </cell>
        </row>
        <row r="107">
          <cell r="A107" t="str">
            <v>Hays</v>
          </cell>
        </row>
        <row r="108">
          <cell r="A108" t="str">
            <v>Hemphill</v>
          </cell>
        </row>
        <row r="109">
          <cell r="A109" t="str">
            <v>Henderson</v>
          </cell>
        </row>
        <row r="110">
          <cell r="A110" t="str">
            <v>Hidalgo</v>
          </cell>
        </row>
        <row r="111">
          <cell r="A111" t="str">
            <v>Hill</v>
          </cell>
        </row>
        <row r="112">
          <cell r="A112" t="str">
            <v>Hockley</v>
          </cell>
        </row>
        <row r="113">
          <cell r="A113" t="str">
            <v>Hood</v>
          </cell>
        </row>
        <row r="114">
          <cell r="A114" t="str">
            <v>Hopkins</v>
          </cell>
        </row>
        <row r="115">
          <cell r="A115" t="str">
            <v>Houston</v>
          </cell>
        </row>
        <row r="116">
          <cell r="A116" t="str">
            <v>Howard</v>
          </cell>
        </row>
        <row r="117">
          <cell r="A117" t="str">
            <v>Hudspeth</v>
          </cell>
        </row>
        <row r="118">
          <cell r="A118" t="str">
            <v>Hunt</v>
          </cell>
        </row>
        <row r="119">
          <cell r="A119" t="str">
            <v>Hutchinson</v>
          </cell>
        </row>
        <row r="120">
          <cell r="A120" t="str">
            <v>Irion</v>
          </cell>
        </row>
        <row r="121">
          <cell r="A121" t="str">
            <v>Jack</v>
          </cell>
        </row>
        <row r="122">
          <cell r="A122" t="str">
            <v>Jackson</v>
          </cell>
        </row>
        <row r="123">
          <cell r="A123" t="str">
            <v>Jasper</v>
          </cell>
        </row>
        <row r="124">
          <cell r="A124" t="str">
            <v>Jeff Davis</v>
          </cell>
        </row>
        <row r="125">
          <cell r="A125" t="str">
            <v>Jefferson</v>
          </cell>
        </row>
        <row r="126">
          <cell r="A126" t="str">
            <v>Jim Hogg</v>
          </cell>
        </row>
        <row r="127">
          <cell r="A127" t="str">
            <v>Jim Wells</v>
          </cell>
        </row>
        <row r="128">
          <cell r="A128" t="str">
            <v>Johnson</v>
          </cell>
        </row>
        <row r="129">
          <cell r="A129" t="str">
            <v>Jones</v>
          </cell>
        </row>
        <row r="130">
          <cell r="A130" t="str">
            <v>Karnes</v>
          </cell>
        </row>
        <row r="131">
          <cell r="A131" t="str">
            <v>Kaufman</v>
          </cell>
        </row>
        <row r="132">
          <cell r="A132" t="str">
            <v>Kendall</v>
          </cell>
        </row>
        <row r="133">
          <cell r="A133" t="str">
            <v>Kenedy</v>
          </cell>
        </row>
        <row r="134">
          <cell r="A134" t="str">
            <v>Kent</v>
          </cell>
        </row>
        <row r="135">
          <cell r="A135" t="str">
            <v>Kerr</v>
          </cell>
        </row>
        <row r="136">
          <cell r="A136" t="str">
            <v>Kimble</v>
          </cell>
        </row>
        <row r="137">
          <cell r="A137" t="str">
            <v>King</v>
          </cell>
        </row>
        <row r="138">
          <cell r="A138" t="str">
            <v>Kinney</v>
          </cell>
        </row>
        <row r="139">
          <cell r="A139" t="str">
            <v>Kleberg</v>
          </cell>
        </row>
        <row r="140">
          <cell r="A140" t="str">
            <v>Knox</v>
          </cell>
        </row>
        <row r="141">
          <cell r="A141" t="str">
            <v>Lamar</v>
          </cell>
        </row>
        <row r="142">
          <cell r="A142" t="str">
            <v>Lamb</v>
          </cell>
        </row>
        <row r="143">
          <cell r="A143" t="str">
            <v>Lampasas</v>
          </cell>
        </row>
        <row r="144">
          <cell r="A144" t="str">
            <v>La Salle</v>
          </cell>
        </row>
        <row r="145">
          <cell r="A145" t="str">
            <v>Lavaca</v>
          </cell>
        </row>
        <row r="146">
          <cell r="A146" t="str">
            <v>Lee</v>
          </cell>
        </row>
        <row r="147">
          <cell r="A147" t="str">
            <v>Leon</v>
          </cell>
        </row>
        <row r="148">
          <cell r="A148" t="str">
            <v>Liberty</v>
          </cell>
        </row>
        <row r="149">
          <cell r="A149" t="str">
            <v>Limestone</v>
          </cell>
        </row>
        <row r="150">
          <cell r="A150" t="str">
            <v>Lipscomb</v>
          </cell>
        </row>
        <row r="151">
          <cell r="A151" t="str">
            <v>Live Oak</v>
          </cell>
        </row>
        <row r="152">
          <cell r="A152" t="str">
            <v>Llano</v>
          </cell>
        </row>
        <row r="153">
          <cell r="A153" t="str">
            <v>Loving</v>
          </cell>
        </row>
        <row r="154">
          <cell r="A154" t="str">
            <v>Lubbock</v>
          </cell>
        </row>
        <row r="155">
          <cell r="A155" t="str">
            <v>Lynn</v>
          </cell>
        </row>
        <row r="156">
          <cell r="A156" t="str">
            <v>McCulloch</v>
          </cell>
        </row>
        <row r="157">
          <cell r="A157" t="str">
            <v>McLennan</v>
          </cell>
        </row>
        <row r="158">
          <cell r="A158" t="str">
            <v>McMullen</v>
          </cell>
        </row>
        <row r="159">
          <cell r="A159" t="str">
            <v>Madison</v>
          </cell>
        </row>
        <row r="160">
          <cell r="A160" t="str">
            <v>Marion</v>
          </cell>
        </row>
        <row r="161">
          <cell r="A161" t="str">
            <v>Martin</v>
          </cell>
        </row>
        <row r="162">
          <cell r="A162" t="str">
            <v>Mason</v>
          </cell>
        </row>
        <row r="163">
          <cell r="A163" t="str">
            <v>Matagorda</v>
          </cell>
        </row>
        <row r="164">
          <cell r="A164" t="str">
            <v>Maverick</v>
          </cell>
        </row>
        <row r="165">
          <cell r="A165" t="str">
            <v>Medina</v>
          </cell>
        </row>
        <row r="166">
          <cell r="A166" t="str">
            <v>Menard</v>
          </cell>
        </row>
        <row r="167">
          <cell r="A167" t="str">
            <v>Midland</v>
          </cell>
        </row>
        <row r="168">
          <cell r="A168" t="str">
            <v>Milam</v>
          </cell>
        </row>
        <row r="169">
          <cell r="A169" t="str">
            <v>Mills</v>
          </cell>
        </row>
        <row r="170">
          <cell r="A170" t="str">
            <v>Mitchell</v>
          </cell>
        </row>
        <row r="171">
          <cell r="A171" t="str">
            <v>Montague</v>
          </cell>
        </row>
        <row r="172">
          <cell r="A172" t="str">
            <v>Montgomery</v>
          </cell>
        </row>
        <row r="173">
          <cell r="A173" t="str">
            <v>Moore</v>
          </cell>
        </row>
        <row r="174">
          <cell r="A174" t="str">
            <v>Morris</v>
          </cell>
        </row>
        <row r="175">
          <cell r="A175" t="str">
            <v>Motley</v>
          </cell>
        </row>
        <row r="176">
          <cell r="A176" t="str">
            <v>Nacogdoches</v>
          </cell>
        </row>
        <row r="177">
          <cell r="A177" t="str">
            <v>Navarro</v>
          </cell>
        </row>
        <row r="178">
          <cell r="A178" t="str">
            <v>Newton</v>
          </cell>
        </row>
        <row r="179">
          <cell r="A179" t="str">
            <v>Nolan</v>
          </cell>
        </row>
        <row r="180">
          <cell r="A180" t="str">
            <v>Nueces</v>
          </cell>
        </row>
        <row r="181">
          <cell r="A181" t="str">
            <v>Ochiltree</v>
          </cell>
        </row>
        <row r="182">
          <cell r="A182" t="str">
            <v>Oldham</v>
          </cell>
        </row>
        <row r="183">
          <cell r="A183" t="str">
            <v>Orange</v>
          </cell>
        </row>
        <row r="184">
          <cell r="A184" t="str">
            <v>Palo Pinto</v>
          </cell>
        </row>
        <row r="185">
          <cell r="A185" t="str">
            <v>Panola</v>
          </cell>
        </row>
        <row r="186">
          <cell r="A186" t="str">
            <v>Parker</v>
          </cell>
        </row>
        <row r="187">
          <cell r="A187" t="str">
            <v>Parmer</v>
          </cell>
        </row>
        <row r="188">
          <cell r="A188" t="str">
            <v>Pecos</v>
          </cell>
        </row>
        <row r="189">
          <cell r="A189" t="str">
            <v>Polk</v>
          </cell>
        </row>
        <row r="190">
          <cell r="A190" t="str">
            <v>Potter</v>
          </cell>
        </row>
        <row r="191">
          <cell r="A191" t="str">
            <v>Presidio</v>
          </cell>
        </row>
        <row r="192">
          <cell r="A192" t="str">
            <v>Rains</v>
          </cell>
        </row>
        <row r="193">
          <cell r="A193" t="str">
            <v>Randall</v>
          </cell>
        </row>
        <row r="194">
          <cell r="A194" t="str">
            <v>Reagan</v>
          </cell>
        </row>
        <row r="195">
          <cell r="A195" t="str">
            <v>Real</v>
          </cell>
        </row>
        <row r="196">
          <cell r="A196" t="str">
            <v>Red River</v>
          </cell>
        </row>
        <row r="197">
          <cell r="A197" t="str">
            <v>Reeves</v>
          </cell>
        </row>
        <row r="198">
          <cell r="A198" t="str">
            <v>Refugio</v>
          </cell>
        </row>
        <row r="199">
          <cell r="A199" t="str">
            <v>Roberts</v>
          </cell>
        </row>
        <row r="200">
          <cell r="A200" t="str">
            <v>Robertson</v>
          </cell>
        </row>
        <row r="201">
          <cell r="A201" t="str">
            <v>Rockwall</v>
          </cell>
        </row>
        <row r="202">
          <cell r="A202" t="str">
            <v>Runnels</v>
          </cell>
        </row>
        <row r="203">
          <cell r="A203" t="str">
            <v>Rusk</v>
          </cell>
        </row>
        <row r="204">
          <cell r="A204" t="str">
            <v>Sabine</v>
          </cell>
        </row>
        <row r="205">
          <cell r="A205" t="str">
            <v>San Augustine</v>
          </cell>
        </row>
        <row r="206">
          <cell r="A206" t="str">
            <v>San Jacinto</v>
          </cell>
        </row>
        <row r="207">
          <cell r="A207" t="str">
            <v>San Patricio</v>
          </cell>
        </row>
        <row r="208">
          <cell r="A208" t="str">
            <v>San Saba</v>
          </cell>
        </row>
        <row r="209">
          <cell r="A209" t="str">
            <v>Schleicher</v>
          </cell>
        </row>
        <row r="210">
          <cell r="A210" t="str">
            <v>Scurry</v>
          </cell>
        </row>
        <row r="211">
          <cell r="A211" t="str">
            <v>Shackelford</v>
          </cell>
        </row>
        <row r="212">
          <cell r="A212" t="str">
            <v>Shelby</v>
          </cell>
        </row>
        <row r="213">
          <cell r="A213" t="str">
            <v>Sherman</v>
          </cell>
        </row>
        <row r="214">
          <cell r="A214" t="str">
            <v>Smith</v>
          </cell>
        </row>
        <row r="215">
          <cell r="A215" t="str">
            <v>Somervell</v>
          </cell>
        </row>
        <row r="216">
          <cell r="A216" t="str">
            <v>Starr</v>
          </cell>
        </row>
        <row r="217">
          <cell r="A217" t="str">
            <v>Stephens</v>
          </cell>
        </row>
        <row r="218">
          <cell r="A218" t="str">
            <v>Sterling</v>
          </cell>
        </row>
        <row r="219">
          <cell r="A219" t="str">
            <v>Stonewall</v>
          </cell>
        </row>
        <row r="220">
          <cell r="A220" t="str">
            <v>Sutton</v>
          </cell>
        </row>
        <row r="221">
          <cell r="A221" t="str">
            <v>Swisher</v>
          </cell>
        </row>
        <row r="222">
          <cell r="A222" t="str">
            <v>Tarrant</v>
          </cell>
        </row>
        <row r="223">
          <cell r="A223" t="str">
            <v>Taylor</v>
          </cell>
        </row>
        <row r="224">
          <cell r="A224" t="str">
            <v>Terrell</v>
          </cell>
        </row>
        <row r="225">
          <cell r="A225" t="str">
            <v>Terry</v>
          </cell>
        </row>
        <row r="226">
          <cell r="A226" t="str">
            <v>Throckmorton</v>
          </cell>
        </row>
        <row r="227">
          <cell r="A227" t="str">
            <v>Titus</v>
          </cell>
        </row>
        <row r="228">
          <cell r="A228" t="str">
            <v>Tom Green</v>
          </cell>
        </row>
        <row r="229">
          <cell r="A229" t="str">
            <v>Travis</v>
          </cell>
        </row>
        <row r="230">
          <cell r="A230" t="str">
            <v>Trinity</v>
          </cell>
        </row>
        <row r="231">
          <cell r="A231" t="str">
            <v>Tyler</v>
          </cell>
        </row>
        <row r="232">
          <cell r="A232" t="str">
            <v>Upshur</v>
          </cell>
        </row>
        <row r="233">
          <cell r="A233" t="str">
            <v>Upton</v>
          </cell>
        </row>
        <row r="234">
          <cell r="A234" t="str">
            <v>Uvalde</v>
          </cell>
        </row>
        <row r="235">
          <cell r="A235" t="str">
            <v>Val Verde</v>
          </cell>
        </row>
        <row r="236">
          <cell r="A236" t="str">
            <v>Van Zandt</v>
          </cell>
        </row>
        <row r="237">
          <cell r="A237" t="str">
            <v>Victoria</v>
          </cell>
        </row>
        <row r="238">
          <cell r="A238" t="str">
            <v>Walker</v>
          </cell>
        </row>
        <row r="239">
          <cell r="A239" t="str">
            <v>Waller</v>
          </cell>
        </row>
        <row r="240">
          <cell r="A240" t="str">
            <v>Ward</v>
          </cell>
        </row>
        <row r="241">
          <cell r="A241" t="str">
            <v>Washington</v>
          </cell>
        </row>
        <row r="242">
          <cell r="A242" t="str">
            <v>Webb</v>
          </cell>
        </row>
        <row r="243">
          <cell r="A243" t="str">
            <v>Wharton</v>
          </cell>
        </row>
        <row r="244">
          <cell r="A244" t="str">
            <v>Wheeler</v>
          </cell>
        </row>
        <row r="245">
          <cell r="A245" t="str">
            <v>Wichita</v>
          </cell>
        </row>
        <row r="246">
          <cell r="A246" t="str">
            <v>Wilbarger</v>
          </cell>
        </row>
        <row r="247">
          <cell r="A247" t="str">
            <v>Willacy</v>
          </cell>
        </row>
        <row r="248">
          <cell r="A248" t="str">
            <v>Williamson</v>
          </cell>
        </row>
        <row r="249">
          <cell r="A249" t="str">
            <v>Wilson</v>
          </cell>
        </row>
        <row r="250">
          <cell r="A250" t="str">
            <v>Winkler</v>
          </cell>
        </row>
        <row r="251">
          <cell r="A251" t="str">
            <v>Wise</v>
          </cell>
        </row>
        <row r="252">
          <cell r="A252" t="str">
            <v>Wood</v>
          </cell>
        </row>
        <row r="253">
          <cell r="A253" t="str">
            <v>Yoakum</v>
          </cell>
        </row>
        <row r="254">
          <cell r="A254" t="str">
            <v>Young</v>
          </cell>
        </row>
        <row r="255">
          <cell r="A255" t="str">
            <v>Zapata</v>
          </cell>
        </row>
        <row r="256">
          <cell r="A256" t="str">
            <v>Zavala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5"/>
  <sheetViews>
    <sheetView tabSelected="1" topLeftCell="A7" zoomScaleNormal="100" workbookViewId="0">
      <selection activeCell="B3" sqref="B1:M1048576"/>
    </sheetView>
  </sheetViews>
  <sheetFormatPr defaultColWidth="9.28515625" defaultRowHeight="12" x14ac:dyDescent="0.2"/>
  <cols>
    <col min="1" max="1" width="9.7109375" style="2" customWidth="1"/>
    <col min="2" max="13" width="8" style="2" customWidth="1"/>
    <col min="14" max="14" width="6.5703125" style="2" customWidth="1"/>
    <col min="15" max="16384" width="9.28515625" style="2"/>
  </cols>
  <sheetData>
    <row r="1" spans="1:19" s="1" customFormat="1" ht="18.75" customHeight="1" x14ac:dyDescent="0.3">
      <c r="A1" s="62" t="s">
        <v>605</v>
      </c>
      <c r="B1" s="63"/>
      <c r="C1" s="63"/>
      <c r="D1" s="63"/>
      <c r="E1" s="63"/>
      <c r="F1" s="63"/>
      <c r="G1" s="75" t="s">
        <v>552</v>
      </c>
      <c r="H1" s="75"/>
      <c r="I1" s="75"/>
      <c r="J1" s="16"/>
      <c r="K1" s="16"/>
      <c r="L1" s="16"/>
      <c r="M1" s="17"/>
      <c r="N1" s="64" t="s">
        <v>567</v>
      </c>
      <c r="O1" s="64"/>
      <c r="P1" s="64"/>
      <c r="Q1" s="64"/>
      <c r="R1" s="64"/>
      <c r="S1" s="64"/>
    </row>
    <row r="2" spans="1:19" ht="19.5" customHeight="1" x14ac:dyDescent="0.3">
      <c r="A2" s="65" t="s">
        <v>553</v>
      </c>
      <c r="B2" s="66"/>
      <c r="C2" s="66"/>
      <c r="D2" s="66"/>
      <c r="E2" s="66"/>
      <c r="F2" s="66"/>
      <c r="G2" s="55"/>
      <c r="H2" s="55"/>
      <c r="I2" s="67"/>
      <c r="J2" s="67"/>
      <c r="K2" s="67"/>
      <c r="L2" s="67"/>
      <c r="M2" s="18"/>
      <c r="N2" s="64"/>
      <c r="O2" s="64"/>
      <c r="P2" s="64"/>
      <c r="Q2" s="64"/>
      <c r="R2" s="64"/>
      <c r="S2" s="64"/>
    </row>
    <row r="3" spans="1:19" s="4" customFormat="1" ht="18" customHeight="1" thickBot="1" x14ac:dyDescent="0.25">
      <c r="A3" s="19" t="s">
        <v>557</v>
      </c>
      <c r="B3" s="36"/>
      <c r="C3" s="36"/>
      <c r="D3" s="36"/>
      <c r="E3" s="36"/>
      <c r="F3" s="3" t="s">
        <v>555</v>
      </c>
      <c r="G3" s="3"/>
      <c r="H3" s="36"/>
      <c r="I3" s="54" t="s">
        <v>556</v>
      </c>
      <c r="J3" s="54"/>
      <c r="K3" s="36"/>
      <c r="L3" s="35"/>
      <c r="M3" s="20"/>
      <c r="N3" s="64"/>
      <c r="O3" s="64"/>
      <c r="P3" s="64"/>
      <c r="Q3" s="64"/>
      <c r="R3" s="64"/>
      <c r="S3" s="64"/>
    </row>
    <row r="4" spans="1:19" ht="18" customHeight="1" thickBot="1" x14ac:dyDescent="0.25">
      <c r="A4" s="87"/>
      <c r="B4" s="88"/>
      <c r="C4" s="88"/>
      <c r="D4" s="89"/>
      <c r="E4" s="36"/>
      <c r="F4" s="68" t="s">
        <v>307</v>
      </c>
      <c r="G4" s="69"/>
      <c r="H4" s="37"/>
      <c r="I4" s="70" t="str">
        <f>IF(F4="","",VLOOKUP($F$4,LIMITS_COUNTYLEVEL!A1:C255,3,0))</f>
        <v>H-GAC 16</v>
      </c>
      <c r="J4" s="71"/>
      <c r="K4" s="36"/>
      <c r="L4" s="36"/>
      <c r="M4" s="18"/>
      <c r="N4" s="64"/>
      <c r="O4" s="64"/>
      <c r="P4" s="64"/>
      <c r="Q4" s="64"/>
      <c r="R4" s="64"/>
      <c r="S4" s="64"/>
    </row>
    <row r="5" spans="1:19" ht="12" customHeight="1" x14ac:dyDescent="0.2">
      <c r="A5" s="21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18"/>
      <c r="N5" s="64"/>
      <c r="O5" s="64"/>
      <c r="P5" s="64"/>
      <c r="Q5" s="64"/>
      <c r="R5" s="64"/>
      <c r="S5" s="64"/>
    </row>
    <row r="6" spans="1:19" ht="12" customHeight="1" x14ac:dyDescent="0.2">
      <c r="A6" s="22" t="s">
        <v>596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18"/>
      <c r="N6" s="64"/>
      <c r="O6" s="64"/>
      <c r="P6" s="64"/>
      <c r="Q6" s="64"/>
      <c r="R6" s="64"/>
      <c r="S6" s="64"/>
    </row>
    <row r="7" spans="1:19" ht="12" customHeight="1" x14ac:dyDescent="0.2">
      <c r="A7" s="22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18"/>
      <c r="N7" s="64"/>
      <c r="O7" s="64"/>
      <c r="P7" s="64"/>
      <c r="Q7" s="64"/>
      <c r="R7" s="64"/>
      <c r="S7" s="64"/>
    </row>
    <row r="8" spans="1:19" ht="12" customHeight="1" x14ac:dyDescent="0.2">
      <c r="A8" s="72" t="s">
        <v>554</v>
      </c>
      <c r="B8" s="73"/>
      <c r="C8" s="54"/>
      <c r="D8" s="54"/>
      <c r="E8" s="54"/>
      <c r="F8" s="54"/>
      <c r="G8" s="76" t="s">
        <v>568</v>
      </c>
      <c r="H8" s="76"/>
      <c r="I8" s="5"/>
      <c r="J8" s="36" t="s">
        <v>558</v>
      </c>
      <c r="K8" s="54"/>
      <c r="L8" s="54"/>
      <c r="M8" s="23"/>
      <c r="N8" s="64"/>
      <c r="O8" s="64"/>
      <c r="P8" s="64"/>
      <c r="Q8" s="64"/>
      <c r="R8" s="64"/>
      <c r="S8" s="64"/>
    </row>
    <row r="9" spans="1:19" ht="12" customHeight="1" x14ac:dyDescent="0.2">
      <c r="A9" s="21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18"/>
      <c r="N9" s="64"/>
      <c r="O9" s="64"/>
      <c r="P9" s="64"/>
      <c r="Q9" s="64"/>
      <c r="R9" s="64"/>
      <c r="S9" s="64"/>
    </row>
    <row r="10" spans="1:19" ht="12" customHeight="1" x14ac:dyDescent="0.25">
      <c r="A10" s="22" t="s">
        <v>569</v>
      </c>
      <c r="B10" s="36"/>
      <c r="C10" s="36"/>
      <c r="D10" s="36"/>
      <c r="E10" s="36"/>
      <c r="F10" s="47" t="s">
        <v>572</v>
      </c>
      <c r="G10" s="48"/>
      <c r="H10" s="48"/>
      <c r="I10" s="48"/>
      <c r="J10" s="36"/>
      <c r="K10" s="36"/>
      <c r="L10" s="36"/>
      <c r="M10" s="18"/>
      <c r="N10" s="64"/>
      <c r="O10" s="64"/>
      <c r="P10" s="64"/>
      <c r="Q10" s="64"/>
      <c r="R10" s="64"/>
      <c r="S10" s="64"/>
    </row>
    <row r="11" spans="1:19" ht="15" customHeight="1" x14ac:dyDescent="0.2">
      <c r="A11" s="24" t="s">
        <v>570</v>
      </c>
      <c r="B11" s="39"/>
      <c r="C11" s="40" t="s">
        <v>559</v>
      </c>
      <c r="D11" s="3"/>
      <c r="E11" s="40" t="s">
        <v>560</v>
      </c>
      <c r="F11" s="3"/>
      <c r="G11" s="35" t="s">
        <v>295</v>
      </c>
      <c r="H11" s="35" t="s">
        <v>296</v>
      </c>
      <c r="I11" s="39"/>
      <c r="J11" s="47" t="s">
        <v>573</v>
      </c>
      <c r="K11" s="47"/>
      <c r="L11" s="47"/>
      <c r="M11" s="74"/>
      <c r="N11" s="64"/>
      <c r="O11" s="64"/>
      <c r="P11" s="64"/>
      <c r="Q11" s="64"/>
      <c r="R11" s="64"/>
      <c r="S11" s="64"/>
    </row>
    <row r="12" spans="1:19" ht="15" customHeight="1" x14ac:dyDescent="0.2">
      <c r="A12" s="24" t="s">
        <v>571</v>
      </c>
      <c r="B12" s="39"/>
      <c r="C12" s="40" t="s">
        <v>559</v>
      </c>
      <c r="D12" s="3"/>
      <c r="E12" s="40" t="s">
        <v>560</v>
      </c>
      <c r="F12" s="3"/>
      <c r="G12" s="35" t="s">
        <v>295</v>
      </c>
      <c r="H12" s="35" t="s">
        <v>296</v>
      </c>
      <c r="I12" s="36"/>
      <c r="J12" s="36" t="s">
        <v>581</v>
      </c>
      <c r="K12" s="55" t="s">
        <v>561</v>
      </c>
      <c r="L12" s="55"/>
      <c r="M12" s="25" t="s">
        <v>562</v>
      </c>
      <c r="N12" s="64"/>
      <c r="O12" s="64"/>
      <c r="P12" s="64"/>
      <c r="Q12" s="64"/>
      <c r="R12" s="64"/>
      <c r="S12" s="64"/>
    </row>
    <row r="13" spans="1:19" ht="12" customHeight="1" x14ac:dyDescent="0.2">
      <c r="A13" s="21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18"/>
      <c r="N13" s="64"/>
      <c r="O13" s="64"/>
      <c r="P13" s="64"/>
      <c r="Q13" s="64"/>
      <c r="R13" s="64"/>
      <c r="S13" s="64"/>
    </row>
    <row r="14" spans="1:19" ht="12" customHeight="1" x14ac:dyDescent="0.25">
      <c r="A14" s="21" t="s">
        <v>599</v>
      </c>
      <c r="B14" s="36"/>
      <c r="C14" s="36"/>
      <c r="D14" s="36"/>
      <c r="E14" s="36"/>
      <c r="F14" s="36"/>
      <c r="G14" s="36"/>
      <c r="H14" s="36"/>
      <c r="I14" s="56" t="s">
        <v>573</v>
      </c>
      <c r="J14" s="57"/>
      <c r="K14" s="41" t="s">
        <v>563</v>
      </c>
      <c r="L14" s="35" t="s">
        <v>297</v>
      </c>
      <c r="M14" s="18"/>
      <c r="N14" s="64"/>
      <c r="O14" s="64"/>
      <c r="P14" s="64"/>
      <c r="Q14" s="64"/>
      <c r="R14" s="64"/>
      <c r="S14" s="64"/>
    </row>
    <row r="15" spans="1:19" ht="12" customHeight="1" x14ac:dyDescent="0.25">
      <c r="A15" s="58" t="s">
        <v>600</v>
      </c>
      <c r="B15" s="59"/>
      <c r="C15" s="59"/>
      <c r="D15" s="59"/>
      <c r="E15" s="59"/>
      <c r="F15" s="59"/>
      <c r="G15" s="59"/>
      <c r="H15" s="59"/>
      <c r="I15" s="45"/>
      <c r="J15" s="46"/>
      <c r="K15" s="41"/>
      <c r="L15" s="35"/>
      <c r="M15" s="18"/>
      <c r="N15" s="64"/>
      <c r="O15" s="64"/>
      <c r="P15" s="64"/>
      <c r="Q15" s="64"/>
      <c r="R15" s="64"/>
      <c r="S15" s="64"/>
    </row>
    <row r="16" spans="1:19" ht="12" customHeight="1" x14ac:dyDescent="0.2">
      <c r="A16" s="58"/>
      <c r="B16" s="59"/>
      <c r="C16" s="59"/>
      <c r="D16" s="59"/>
      <c r="E16" s="59"/>
      <c r="F16" s="59"/>
      <c r="G16" s="59"/>
      <c r="H16" s="59"/>
      <c r="I16" s="36"/>
      <c r="J16" s="36"/>
      <c r="K16" s="36"/>
      <c r="L16" s="36"/>
      <c r="M16" s="18"/>
      <c r="N16" s="64"/>
      <c r="O16" s="64"/>
      <c r="P16" s="64"/>
      <c r="Q16" s="64"/>
      <c r="R16" s="64"/>
      <c r="S16" s="64"/>
    </row>
    <row r="17" spans="1:19" ht="12" customHeight="1" x14ac:dyDescent="0.2">
      <c r="A17" s="21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18"/>
      <c r="N17" s="64"/>
      <c r="O17" s="64"/>
      <c r="P17" s="64"/>
      <c r="Q17" s="64"/>
      <c r="R17" s="64"/>
      <c r="S17" s="64"/>
    </row>
    <row r="18" spans="1:19" ht="12" customHeight="1" x14ac:dyDescent="0.2">
      <c r="A18" s="21" t="s">
        <v>601</v>
      </c>
      <c r="B18" s="36"/>
      <c r="C18" s="36"/>
      <c r="D18" s="36"/>
      <c r="E18" s="36"/>
      <c r="F18" s="36"/>
      <c r="G18" s="36"/>
      <c r="H18" s="36"/>
      <c r="I18" s="36"/>
      <c r="J18" s="36"/>
      <c r="K18" s="54"/>
      <c r="L18" s="54"/>
      <c r="M18" s="23"/>
      <c r="N18" s="49"/>
      <c r="O18" s="49"/>
      <c r="P18" s="49"/>
      <c r="Q18" s="49"/>
      <c r="R18" s="49"/>
      <c r="S18" s="49"/>
    </row>
    <row r="19" spans="1:19" ht="12" customHeight="1" x14ac:dyDescent="0.2">
      <c r="A19" s="21"/>
      <c r="B19" s="36"/>
      <c r="C19" s="36"/>
      <c r="D19" s="36"/>
      <c r="E19" s="36"/>
      <c r="F19" s="36"/>
      <c r="G19" s="36"/>
      <c r="H19" s="36"/>
      <c r="I19" s="36"/>
      <c r="J19" s="36"/>
      <c r="K19" s="35"/>
      <c r="L19" s="35"/>
      <c r="M19" s="18"/>
      <c r="N19" s="49"/>
      <c r="O19" s="49"/>
      <c r="P19" s="49"/>
      <c r="Q19" s="49"/>
      <c r="R19" s="49"/>
      <c r="S19" s="49"/>
    </row>
    <row r="20" spans="1:19" ht="12" customHeight="1" x14ac:dyDescent="0.2">
      <c r="A20" s="21" t="s">
        <v>602</v>
      </c>
      <c r="B20" s="36"/>
      <c r="C20" s="36"/>
      <c r="D20" s="36"/>
      <c r="E20" s="36"/>
      <c r="F20" s="36"/>
      <c r="G20" s="39"/>
      <c r="H20" s="39"/>
      <c r="I20" s="36"/>
      <c r="J20" s="36"/>
      <c r="K20" s="54"/>
      <c r="L20" s="54"/>
      <c r="M20" s="23"/>
      <c r="N20" s="50"/>
      <c r="O20" s="50"/>
      <c r="P20" s="50"/>
      <c r="Q20" s="50"/>
      <c r="R20" s="50"/>
      <c r="S20" s="50"/>
    </row>
    <row r="21" spans="1:19" ht="12" customHeight="1" x14ac:dyDescent="0.2">
      <c r="A21" s="21"/>
      <c r="B21" s="36"/>
      <c r="C21" s="36"/>
      <c r="D21" s="36"/>
      <c r="E21" s="36"/>
      <c r="F21" s="36"/>
      <c r="G21" s="39"/>
      <c r="H21" s="39"/>
      <c r="I21" s="36"/>
      <c r="J21" s="36"/>
      <c r="K21" s="35"/>
      <c r="L21" s="35"/>
      <c r="M21" s="18"/>
      <c r="N21" s="50"/>
      <c r="O21" s="50"/>
      <c r="P21" s="50"/>
      <c r="Q21" s="50"/>
      <c r="R21" s="50"/>
      <c r="S21" s="50"/>
    </row>
    <row r="22" spans="1:19" ht="12" customHeight="1" x14ac:dyDescent="0.25">
      <c r="A22" s="21" t="s">
        <v>603</v>
      </c>
      <c r="B22" s="36"/>
      <c r="C22" s="36"/>
      <c r="D22" s="36"/>
      <c r="E22" s="36"/>
      <c r="F22" s="36"/>
      <c r="G22" s="36"/>
      <c r="H22" s="36"/>
      <c r="I22" s="56" t="s">
        <v>573</v>
      </c>
      <c r="J22" s="57"/>
      <c r="K22" s="41" t="s">
        <v>563</v>
      </c>
      <c r="L22" s="35" t="s">
        <v>297</v>
      </c>
      <c r="M22" s="18"/>
      <c r="N22" s="50"/>
      <c r="O22" s="50"/>
      <c r="P22" s="50"/>
      <c r="Q22" s="50"/>
      <c r="R22" s="50"/>
      <c r="S22" s="50"/>
    </row>
    <row r="23" spans="1:19" ht="12" customHeight="1" x14ac:dyDescent="0.2">
      <c r="A23" s="51" t="s">
        <v>606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3"/>
      <c r="N23" s="50"/>
      <c r="O23" s="50"/>
      <c r="P23" s="50"/>
      <c r="Q23" s="50"/>
      <c r="R23" s="50"/>
      <c r="S23" s="50"/>
    </row>
    <row r="24" spans="1:19" ht="12" customHeight="1" x14ac:dyDescent="0.2">
      <c r="A24" s="51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3"/>
      <c r="N24" s="50"/>
      <c r="O24" s="50"/>
      <c r="P24" s="50"/>
      <c r="Q24" s="50"/>
      <c r="R24" s="50"/>
      <c r="S24" s="50"/>
    </row>
    <row r="25" spans="1:19" ht="12" customHeight="1" x14ac:dyDescent="0.2">
      <c r="A25" s="51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3"/>
      <c r="N25" s="50"/>
      <c r="O25" s="50"/>
      <c r="P25" s="50"/>
      <c r="Q25" s="50"/>
      <c r="R25" s="50"/>
      <c r="S25" s="50"/>
    </row>
    <row r="26" spans="1:19" ht="12" customHeight="1" x14ac:dyDescent="0.2">
      <c r="A26" s="26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18"/>
      <c r="N26" s="50"/>
      <c r="O26" s="50"/>
      <c r="P26" s="50"/>
      <c r="Q26" s="50"/>
      <c r="R26" s="50"/>
      <c r="S26" s="50"/>
    </row>
    <row r="27" spans="1:19" s="4" customFormat="1" x14ac:dyDescent="0.2">
      <c r="A27" s="21" t="s">
        <v>604</v>
      </c>
      <c r="B27" s="36"/>
      <c r="C27" s="3"/>
      <c r="D27" s="36"/>
      <c r="E27" s="36"/>
      <c r="F27" s="36"/>
      <c r="G27" s="43"/>
      <c r="H27" s="36"/>
      <c r="I27" s="40"/>
      <c r="J27" s="40" t="s">
        <v>574</v>
      </c>
      <c r="K27" s="3"/>
      <c r="L27" s="40" t="s">
        <v>564</v>
      </c>
      <c r="M27" s="23"/>
    </row>
    <row r="28" spans="1:19" s="4" customFormat="1" ht="24.75" customHeight="1" x14ac:dyDescent="0.2">
      <c r="A28" s="21"/>
      <c r="B28" s="36"/>
      <c r="C28" s="36"/>
      <c r="D28" s="36"/>
      <c r="E28" s="36"/>
      <c r="F28" s="36"/>
      <c r="G28" s="43"/>
      <c r="H28" s="36"/>
      <c r="I28" s="40"/>
      <c r="J28" s="36"/>
      <c r="K28" s="40"/>
      <c r="L28" s="36"/>
      <c r="M28" s="18"/>
    </row>
    <row r="29" spans="1:19" s="4" customFormat="1" ht="12.75" thickBot="1" x14ac:dyDescent="0.25">
      <c r="A29" s="94" t="s">
        <v>582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27"/>
    </row>
    <row r="30" spans="1:19" s="9" customFormat="1" ht="24.75" thickBot="1" x14ac:dyDescent="0.25">
      <c r="A30" s="28" t="s">
        <v>580</v>
      </c>
      <c r="B30" s="6">
        <v>1</v>
      </c>
      <c r="C30" s="6">
        <v>2</v>
      </c>
      <c r="D30" s="6">
        <v>3</v>
      </c>
      <c r="E30" s="6">
        <v>4</v>
      </c>
      <c r="F30" s="6">
        <v>5</v>
      </c>
      <c r="G30" s="6">
        <v>6</v>
      </c>
      <c r="H30" s="6">
        <v>7</v>
      </c>
      <c r="I30" s="6">
        <v>8</v>
      </c>
      <c r="J30" s="6">
        <v>9</v>
      </c>
      <c r="K30" s="6">
        <v>10</v>
      </c>
      <c r="L30" s="6">
        <v>11</v>
      </c>
      <c r="M30" s="6">
        <v>12</v>
      </c>
    </row>
    <row r="31" spans="1:19" s="4" customFormat="1" ht="15.75" customHeight="1" x14ac:dyDescent="0.2">
      <c r="A31" s="100" t="s">
        <v>575</v>
      </c>
      <c r="B31" s="7" t="s">
        <v>298</v>
      </c>
      <c r="C31" s="7" t="s">
        <v>298</v>
      </c>
      <c r="D31" s="7" t="s">
        <v>298</v>
      </c>
      <c r="E31" s="7" t="s">
        <v>298</v>
      </c>
      <c r="F31" s="7" t="s">
        <v>298</v>
      </c>
      <c r="G31" s="7" t="s">
        <v>298</v>
      </c>
      <c r="H31" s="7" t="s">
        <v>298</v>
      </c>
      <c r="I31" s="7" t="s">
        <v>298</v>
      </c>
      <c r="J31" s="7" t="s">
        <v>298</v>
      </c>
      <c r="K31" s="7" t="s">
        <v>298</v>
      </c>
      <c r="L31" s="7" t="s">
        <v>298</v>
      </c>
      <c r="M31" s="7" t="s">
        <v>298</v>
      </c>
    </row>
    <row r="32" spans="1:19" s="4" customFormat="1" ht="26.25" customHeight="1" thickBot="1" x14ac:dyDescent="0.25">
      <c r="A32" s="101"/>
      <c r="B32" s="8">
        <f>IF($F$4="","",VLOOKUP($F$4,LIMITS_COUNTYLEVEL!$A$1:$Q$255,6,0))</f>
        <v>58250</v>
      </c>
      <c r="C32" s="8">
        <f>IF($F$4="","",VLOOKUP($F$4,LIMITS_COUNTYLEVEL!$A$1:$Q$255,7,0))</f>
        <v>66600</v>
      </c>
      <c r="D32" s="8">
        <f>IF($F$4="","",VLOOKUP($F$4,LIMITS_COUNTYLEVEL!$A$1:$Q$255,8,0))</f>
        <v>74900</v>
      </c>
      <c r="E32" s="8">
        <f>IF($F$4="","",VLOOKUP($F$4,LIMITS_COUNTYLEVEL!$A$1:$Q$255,9,0))</f>
        <v>83200</v>
      </c>
      <c r="F32" s="8">
        <f>IF($F$4="","",VLOOKUP($F$4,LIMITS_COUNTYLEVEL!$A$1:$Q$255,10,0))</f>
        <v>89900</v>
      </c>
      <c r="G32" s="8">
        <f>IF($F$4="","",VLOOKUP($F$4,LIMITS_COUNTYLEVEL!$A$1:$Q$255,11,0))</f>
        <v>96550</v>
      </c>
      <c r="H32" s="8">
        <f>IF($F$4="","",VLOOKUP($F$4,LIMITS_COUNTYLEVEL!$A$1:$Q$255,12,0))</f>
        <v>103200</v>
      </c>
      <c r="I32" s="8">
        <f>IF($F$4="","",VLOOKUP($F$4,LIMITS_COUNTYLEVEL!$A$1:$Q$255,13,0))</f>
        <v>109850</v>
      </c>
      <c r="J32" s="8">
        <f>IF($F$4="","",VLOOKUP($F$4,LIMITS_COUNTYLEVEL!$A$1:$Q$255,14,0))</f>
        <v>116479.99999999999</v>
      </c>
      <c r="K32" s="8">
        <f>IF($F$4="","",VLOOKUP($F$4,LIMITS_COUNTYLEVEL!$A$1:$Q$255,15,0))</f>
        <v>123136</v>
      </c>
      <c r="L32" s="8">
        <f>IF($F$4="","",VLOOKUP($F$4,LIMITS_COUNTYLEVEL!$A$1:$Q$255,16,0))</f>
        <v>129792</v>
      </c>
      <c r="M32" s="8">
        <f>IF($F$4="","",VLOOKUP($F$4,LIMITS_COUNTYLEVEL!$A$1:$Q$255,17,0))</f>
        <v>136448</v>
      </c>
    </row>
    <row r="33" spans="1:13" s="4" customFormat="1" ht="12.75" thickBot="1" x14ac:dyDescent="0.25">
      <c r="A33" s="94" t="s">
        <v>583</v>
      </c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9"/>
    </row>
    <row r="34" spans="1:13" s="9" customFormat="1" ht="24.75" thickBot="1" x14ac:dyDescent="0.25">
      <c r="A34" s="28" t="s">
        <v>580</v>
      </c>
      <c r="B34" s="6">
        <v>1</v>
      </c>
      <c r="C34" s="6">
        <v>2</v>
      </c>
      <c r="D34" s="6">
        <v>3</v>
      </c>
      <c r="E34" s="6">
        <v>4</v>
      </c>
      <c r="F34" s="6">
        <v>5</v>
      </c>
      <c r="G34" s="6">
        <v>6</v>
      </c>
      <c r="H34" s="6">
        <v>7</v>
      </c>
      <c r="I34" s="6">
        <v>8</v>
      </c>
      <c r="J34" s="6">
        <v>9</v>
      </c>
      <c r="K34" s="6">
        <v>10</v>
      </c>
      <c r="L34" s="6">
        <v>11</v>
      </c>
      <c r="M34" s="6">
        <v>12</v>
      </c>
    </row>
    <row r="35" spans="1:13" x14ac:dyDescent="0.2">
      <c r="A35" s="102" t="s">
        <v>576</v>
      </c>
      <c r="B35" s="10" t="s">
        <v>299</v>
      </c>
      <c r="C35" s="10" t="s">
        <v>299</v>
      </c>
      <c r="D35" s="10" t="s">
        <v>299</v>
      </c>
      <c r="E35" s="10" t="s">
        <v>299</v>
      </c>
      <c r="F35" s="10" t="s">
        <v>299</v>
      </c>
      <c r="G35" s="10" t="s">
        <v>299</v>
      </c>
      <c r="H35" s="10" t="s">
        <v>299</v>
      </c>
      <c r="I35" s="10" t="s">
        <v>299</v>
      </c>
      <c r="J35" s="10" t="s">
        <v>299</v>
      </c>
      <c r="K35" s="10" t="s">
        <v>299</v>
      </c>
      <c r="L35" s="10" t="s">
        <v>299</v>
      </c>
      <c r="M35" s="10" t="s">
        <v>299</v>
      </c>
    </row>
    <row r="36" spans="1:13" ht="12.75" thickBot="1" x14ac:dyDescent="0.25">
      <c r="A36" s="101"/>
      <c r="B36" s="8">
        <f>B32</f>
        <v>58250</v>
      </c>
      <c r="C36" s="8">
        <f t="shared" ref="C36:M36" si="0">C32</f>
        <v>66600</v>
      </c>
      <c r="D36" s="8">
        <f t="shared" si="0"/>
        <v>74900</v>
      </c>
      <c r="E36" s="8">
        <f t="shared" si="0"/>
        <v>83200</v>
      </c>
      <c r="F36" s="8">
        <f t="shared" si="0"/>
        <v>89900</v>
      </c>
      <c r="G36" s="8">
        <f t="shared" si="0"/>
        <v>96550</v>
      </c>
      <c r="H36" s="8">
        <f t="shared" si="0"/>
        <v>103200</v>
      </c>
      <c r="I36" s="8">
        <f t="shared" si="0"/>
        <v>109850</v>
      </c>
      <c r="J36" s="8">
        <f t="shared" si="0"/>
        <v>116479.99999999999</v>
      </c>
      <c r="K36" s="8">
        <f t="shared" si="0"/>
        <v>123136</v>
      </c>
      <c r="L36" s="8">
        <f t="shared" si="0"/>
        <v>129792</v>
      </c>
      <c r="M36" s="8">
        <f t="shared" si="0"/>
        <v>136448</v>
      </c>
    </row>
    <row r="37" spans="1:13" x14ac:dyDescent="0.2">
      <c r="A37" s="21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29"/>
    </row>
    <row r="38" spans="1:13" x14ac:dyDescent="0.2">
      <c r="A38" s="96" t="s">
        <v>584</v>
      </c>
      <c r="B38" s="97"/>
      <c r="C38" s="97"/>
      <c r="D38" s="97"/>
      <c r="E38" s="97"/>
      <c r="F38" s="97"/>
      <c r="G38" s="97"/>
      <c r="H38" s="98"/>
      <c r="I38" s="11"/>
      <c r="J38" s="60" t="s">
        <v>565</v>
      </c>
      <c r="K38" s="103"/>
      <c r="L38" s="60" t="s">
        <v>566</v>
      </c>
      <c r="M38" s="61"/>
    </row>
    <row r="39" spans="1:13" x14ac:dyDescent="0.2">
      <c r="A39" s="83" t="s">
        <v>585</v>
      </c>
      <c r="B39" s="84"/>
      <c r="C39" s="84"/>
      <c r="D39" s="84"/>
      <c r="E39" s="84"/>
      <c r="F39" s="84"/>
      <c r="G39" s="84"/>
      <c r="H39" s="85"/>
      <c r="I39" s="12"/>
      <c r="J39" s="13"/>
      <c r="K39" s="12"/>
      <c r="L39" s="13"/>
      <c r="M39" s="30"/>
    </row>
    <row r="40" spans="1:13" x14ac:dyDescent="0.2">
      <c r="A40" s="83" t="s">
        <v>591</v>
      </c>
      <c r="B40" s="84"/>
      <c r="C40" s="84"/>
      <c r="D40" s="84"/>
      <c r="E40" s="84"/>
      <c r="F40" s="84"/>
      <c r="G40" s="84"/>
      <c r="H40" s="85"/>
      <c r="I40" s="12"/>
      <c r="J40" s="13"/>
      <c r="K40" s="12"/>
      <c r="L40" s="13"/>
      <c r="M40" s="30"/>
    </row>
    <row r="41" spans="1:13" x14ac:dyDescent="0.2">
      <c r="A41" s="83" t="s">
        <v>587</v>
      </c>
      <c r="B41" s="84"/>
      <c r="C41" s="84"/>
      <c r="D41" s="84"/>
      <c r="E41" s="84"/>
      <c r="F41" s="84"/>
      <c r="G41" s="84"/>
      <c r="H41" s="85"/>
      <c r="I41" s="12"/>
      <c r="J41" s="13"/>
      <c r="K41" s="12"/>
      <c r="L41" s="13"/>
      <c r="M41" s="30"/>
    </row>
    <row r="42" spans="1:13" x14ac:dyDescent="0.2">
      <c r="A42" s="83" t="s">
        <v>586</v>
      </c>
      <c r="B42" s="84"/>
      <c r="C42" s="84"/>
      <c r="D42" s="84"/>
      <c r="E42" s="84"/>
      <c r="F42" s="84"/>
      <c r="G42" s="84"/>
      <c r="H42" s="85"/>
      <c r="I42" s="12"/>
      <c r="J42" s="13"/>
      <c r="K42" s="12"/>
      <c r="L42" s="13"/>
      <c r="M42" s="30"/>
    </row>
    <row r="43" spans="1:13" x14ac:dyDescent="0.2">
      <c r="A43" s="83" t="s">
        <v>588</v>
      </c>
      <c r="B43" s="84"/>
      <c r="C43" s="84"/>
      <c r="D43" s="84"/>
      <c r="E43" s="84"/>
      <c r="F43" s="84"/>
      <c r="G43" s="84"/>
      <c r="H43" s="85"/>
      <c r="I43" s="12"/>
      <c r="J43" s="13"/>
      <c r="K43" s="12"/>
      <c r="L43" s="13"/>
      <c r="M43" s="30"/>
    </row>
    <row r="44" spans="1:13" x14ac:dyDescent="0.2">
      <c r="A44" s="83" t="s">
        <v>595</v>
      </c>
      <c r="B44" s="84"/>
      <c r="C44" s="84"/>
      <c r="D44" s="84"/>
      <c r="E44" s="84"/>
      <c r="F44" s="84"/>
      <c r="G44" s="84"/>
      <c r="H44" s="85"/>
      <c r="I44" s="12"/>
      <c r="J44" s="13"/>
      <c r="K44" s="12"/>
      <c r="L44" s="13"/>
      <c r="M44" s="30"/>
    </row>
    <row r="45" spans="1:13" x14ac:dyDescent="0.2">
      <c r="A45" s="83" t="s">
        <v>589</v>
      </c>
      <c r="B45" s="84"/>
      <c r="C45" s="84"/>
      <c r="D45" s="84"/>
      <c r="E45" s="84"/>
      <c r="F45" s="84"/>
      <c r="G45" s="84"/>
      <c r="H45" s="85"/>
      <c r="I45" s="12"/>
      <c r="J45" s="13"/>
      <c r="K45" s="12"/>
      <c r="L45" s="13"/>
      <c r="M45" s="30"/>
    </row>
    <row r="46" spans="1:13" x14ac:dyDescent="0.2">
      <c r="A46" s="86" t="s">
        <v>592</v>
      </c>
      <c r="B46" s="84"/>
      <c r="C46" s="84"/>
      <c r="D46" s="84"/>
      <c r="E46" s="84"/>
      <c r="F46" s="84"/>
      <c r="G46" s="84"/>
      <c r="H46" s="85"/>
      <c r="I46" s="12"/>
      <c r="J46" s="13"/>
      <c r="K46" s="12"/>
      <c r="L46" s="13"/>
      <c r="M46" s="30"/>
    </row>
    <row r="47" spans="1:13" x14ac:dyDescent="0.2">
      <c r="A47" s="83" t="s">
        <v>594</v>
      </c>
      <c r="B47" s="84"/>
      <c r="C47" s="84"/>
      <c r="D47" s="84"/>
      <c r="E47" s="84"/>
      <c r="F47" s="84"/>
      <c r="G47" s="84"/>
      <c r="H47" s="85"/>
      <c r="I47" s="12"/>
      <c r="J47" s="13"/>
      <c r="K47" s="12"/>
      <c r="L47" s="13"/>
      <c r="M47" s="30"/>
    </row>
    <row r="48" spans="1:13" x14ac:dyDescent="0.2">
      <c r="A48" s="83" t="s">
        <v>590</v>
      </c>
      <c r="B48" s="84"/>
      <c r="C48" s="84"/>
      <c r="D48" s="84"/>
      <c r="E48" s="84"/>
      <c r="F48" s="84"/>
      <c r="G48" s="84"/>
      <c r="H48" s="85"/>
      <c r="I48" s="12"/>
      <c r="J48" s="13"/>
      <c r="K48" s="12"/>
      <c r="L48" s="13"/>
      <c r="M48" s="30"/>
    </row>
    <row r="49" spans="1:13" x14ac:dyDescent="0.2">
      <c r="A49" s="31"/>
      <c r="B49" s="38"/>
      <c r="C49" s="38"/>
      <c r="D49" s="38"/>
      <c r="E49" s="38"/>
      <c r="F49" s="38"/>
      <c r="G49" s="38"/>
      <c r="H49" s="38"/>
      <c r="I49" s="36"/>
      <c r="J49" s="36"/>
      <c r="K49" s="36"/>
      <c r="L49" s="36"/>
      <c r="M49" s="18"/>
    </row>
    <row r="50" spans="1:13" x14ac:dyDescent="0.2">
      <c r="A50" s="90" t="s">
        <v>577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2"/>
    </row>
    <row r="51" spans="1:13" x14ac:dyDescent="0.2">
      <c r="A51" s="32"/>
      <c r="B51" s="93" t="s">
        <v>578</v>
      </c>
      <c r="C51" s="93"/>
      <c r="D51" s="93"/>
      <c r="E51" s="14"/>
      <c r="F51" s="93" t="s">
        <v>579</v>
      </c>
      <c r="G51" s="93"/>
      <c r="H51" s="93"/>
      <c r="I51" s="36"/>
      <c r="J51" s="93" t="s">
        <v>593</v>
      </c>
      <c r="K51" s="93"/>
      <c r="L51" s="93"/>
      <c r="M51" s="18"/>
    </row>
    <row r="52" spans="1:13" x14ac:dyDescent="0.2">
      <c r="A52" s="21"/>
      <c r="B52" s="3"/>
      <c r="C52" s="3"/>
      <c r="D52" s="3"/>
      <c r="E52" s="36"/>
      <c r="F52" s="3"/>
      <c r="G52" s="3"/>
      <c r="H52" s="3"/>
      <c r="I52" s="36"/>
      <c r="J52" s="3"/>
      <c r="K52" s="3"/>
      <c r="L52" s="3"/>
      <c r="M52" s="18"/>
    </row>
    <row r="53" spans="1:13" ht="12.75" thickBot="1" x14ac:dyDescent="0.25">
      <c r="A53" s="33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34"/>
    </row>
    <row r="54" spans="1:13" x14ac:dyDescent="0.2">
      <c r="A54" s="77" t="s">
        <v>597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9"/>
    </row>
    <row r="55" spans="1:13" ht="12.75" thickBot="1" x14ac:dyDescent="0.25">
      <c r="A55" s="80"/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2"/>
    </row>
  </sheetData>
  <sheetProtection algorithmName="SHA-512" hashValue="5OmmKN7DVjs+GqGOT34QWf46sLgJ3AfEDRG3zN0jMWZCOrLQFpVgOFB1GegTjB1htHwShdXBe9OGTXDsi9tcFg==" saltValue="qmzE7GVoCdLG0/nnCs1sCQ==" spinCount="100000" sheet="1" objects="1" scenarios="1"/>
  <mergeCells count="47">
    <mergeCell ref="A4:D4"/>
    <mergeCell ref="A50:M50"/>
    <mergeCell ref="J51:L51"/>
    <mergeCell ref="F51:H51"/>
    <mergeCell ref="B51:D51"/>
    <mergeCell ref="A42:H42"/>
    <mergeCell ref="A43:H43"/>
    <mergeCell ref="A40:H40"/>
    <mergeCell ref="A41:H41"/>
    <mergeCell ref="A29:L29"/>
    <mergeCell ref="A38:H38"/>
    <mergeCell ref="A39:H39"/>
    <mergeCell ref="A33:M33"/>
    <mergeCell ref="A31:A32"/>
    <mergeCell ref="A35:A36"/>
    <mergeCell ref="J38:K38"/>
    <mergeCell ref="A54:M55"/>
    <mergeCell ref="A48:H48"/>
    <mergeCell ref="A46:H46"/>
    <mergeCell ref="A47:H47"/>
    <mergeCell ref="A44:H44"/>
    <mergeCell ref="A45:H45"/>
    <mergeCell ref="L38:M38"/>
    <mergeCell ref="A1:F1"/>
    <mergeCell ref="N1:S17"/>
    <mergeCell ref="A2:F2"/>
    <mergeCell ref="G2:H2"/>
    <mergeCell ref="I2:L2"/>
    <mergeCell ref="I3:J3"/>
    <mergeCell ref="F4:G4"/>
    <mergeCell ref="I4:J4"/>
    <mergeCell ref="A8:B8"/>
    <mergeCell ref="J11:M11"/>
    <mergeCell ref="K18:L18"/>
    <mergeCell ref="G1:I1"/>
    <mergeCell ref="C8:F8"/>
    <mergeCell ref="K8:L8"/>
    <mergeCell ref="G8:H8"/>
    <mergeCell ref="F10:I10"/>
    <mergeCell ref="N18:S19"/>
    <mergeCell ref="N20:S26"/>
    <mergeCell ref="A23:M25"/>
    <mergeCell ref="K20:L20"/>
    <mergeCell ref="K12:L12"/>
    <mergeCell ref="I22:J22"/>
    <mergeCell ref="I14:J14"/>
    <mergeCell ref="A15:H16"/>
  </mergeCells>
  <dataValidations count="1">
    <dataValidation showInputMessage="1" showErrorMessage="1" sqref="H4" xr:uid="{00000000-0002-0000-0000-000000000000}"/>
  </dataValidations>
  <printOptions horizontalCentered="1"/>
  <pageMargins left="0.25" right="0.25" top="0.75" bottom="0.75" header="0.3" footer="0.3"/>
  <pageSetup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1000000}">
          <x14:formula1>
            <xm:f>LIMITS_COUNTYLEVEL!$A$2:$A$255</xm:f>
          </x14:formula1>
          <xm:sqref>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55"/>
  <sheetViews>
    <sheetView workbookViewId="0">
      <selection activeCell="F2" sqref="F2:M255"/>
    </sheetView>
  </sheetViews>
  <sheetFormatPr defaultRowHeight="15" x14ac:dyDescent="0.25"/>
  <cols>
    <col min="1" max="1" width="13.28515625" bestFit="1" customWidth="1"/>
    <col min="2" max="2" width="32.7109375" bestFit="1" customWidth="1"/>
    <col min="3" max="3" width="32.7109375" customWidth="1"/>
    <col min="4" max="17" width="9.28515625"/>
  </cols>
  <sheetData>
    <row r="1" spans="1:17" x14ac:dyDescent="0.25">
      <c r="A1" t="s">
        <v>300</v>
      </c>
      <c r="B1" t="s">
        <v>0</v>
      </c>
      <c r="C1" t="s">
        <v>269</v>
      </c>
      <c r="D1" t="s">
        <v>598</v>
      </c>
      <c r="F1" t="s">
        <v>1</v>
      </c>
      <c r="G1" t="s">
        <v>2</v>
      </c>
      <c r="H1" t="s">
        <v>3</v>
      </c>
      <c r="I1" t="s">
        <v>4</v>
      </c>
      <c r="J1" t="s">
        <v>5</v>
      </c>
      <c r="K1" t="s">
        <v>6</v>
      </c>
      <c r="L1" t="s">
        <v>7</v>
      </c>
      <c r="M1" t="s">
        <v>8</v>
      </c>
      <c r="N1" t="s">
        <v>265</v>
      </c>
      <c r="O1" t="s">
        <v>266</v>
      </c>
      <c r="P1" t="s">
        <v>267</v>
      </c>
      <c r="Q1" t="s">
        <v>268</v>
      </c>
    </row>
    <row r="2" spans="1:17" x14ac:dyDescent="0.25">
      <c r="A2" t="s">
        <v>301</v>
      </c>
      <c r="B2" t="s">
        <v>71</v>
      </c>
      <c r="C2" t="s">
        <v>270</v>
      </c>
      <c r="D2" s="44">
        <v>71700</v>
      </c>
      <c r="F2">
        <v>46900</v>
      </c>
      <c r="G2">
        <v>53600</v>
      </c>
      <c r="H2">
        <v>60300</v>
      </c>
      <c r="I2">
        <v>66950</v>
      </c>
      <c r="J2">
        <v>72350</v>
      </c>
      <c r="K2">
        <v>77700</v>
      </c>
      <c r="L2">
        <v>83050</v>
      </c>
      <c r="M2">
        <v>88400</v>
      </c>
      <c r="N2">
        <f>I2*1.4</f>
        <v>93730</v>
      </c>
      <c r="O2">
        <f>I2*1.48</f>
        <v>99086</v>
      </c>
      <c r="P2">
        <f>I2*1.56</f>
        <v>104442</v>
      </c>
      <c r="Q2">
        <f>I2*1.64</f>
        <v>109798</v>
      </c>
    </row>
    <row r="3" spans="1:17" x14ac:dyDescent="0.25">
      <c r="A3" t="s">
        <v>302</v>
      </c>
      <c r="B3" t="s">
        <v>103</v>
      </c>
      <c r="C3" t="s">
        <v>271</v>
      </c>
      <c r="D3" s="44">
        <v>99600</v>
      </c>
      <c r="F3">
        <v>55900</v>
      </c>
      <c r="G3">
        <v>63900</v>
      </c>
      <c r="H3">
        <v>71900</v>
      </c>
      <c r="I3">
        <v>79850</v>
      </c>
      <c r="J3">
        <v>86250</v>
      </c>
      <c r="K3">
        <v>92650</v>
      </c>
      <c r="L3">
        <v>99050</v>
      </c>
      <c r="M3">
        <v>105450</v>
      </c>
      <c r="N3">
        <f t="shared" ref="N3:N66" si="0">I3*1.4</f>
        <v>111790</v>
      </c>
      <c r="O3">
        <f t="shared" ref="O3:O66" si="1">I3*1.48</f>
        <v>118178</v>
      </c>
      <c r="P3">
        <f t="shared" ref="P3:P66" si="2">I3*1.56</f>
        <v>124566</v>
      </c>
      <c r="Q3">
        <f t="shared" ref="Q3:Q66" si="3">I3*1.64</f>
        <v>130953.99999999999</v>
      </c>
    </row>
    <row r="4" spans="1:17" x14ac:dyDescent="0.25">
      <c r="A4" t="s">
        <v>303</v>
      </c>
      <c r="B4" t="s">
        <v>104</v>
      </c>
      <c r="C4" t="s">
        <v>272</v>
      </c>
      <c r="D4" s="44">
        <v>75000</v>
      </c>
      <c r="F4">
        <v>46900</v>
      </c>
      <c r="G4">
        <v>53600</v>
      </c>
      <c r="H4">
        <v>60300</v>
      </c>
      <c r="I4">
        <v>66950</v>
      </c>
      <c r="J4">
        <v>72350</v>
      </c>
      <c r="K4">
        <v>77700</v>
      </c>
      <c r="L4">
        <v>83050</v>
      </c>
      <c r="M4">
        <v>88400</v>
      </c>
      <c r="N4">
        <f t="shared" si="0"/>
        <v>93730</v>
      </c>
      <c r="O4">
        <f t="shared" si="1"/>
        <v>99086</v>
      </c>
      <c r="P4">
        <f t="shared" si="2"/>
        <v>104442</v>
      </c>
      <c r="Q4">
        <f t="shared" si="3"/>
        <v>109798</v>
      </c>
    </row>
    <row r="5" spans="1:17" x14ac:dyDescent="0.25">
      <c r="A5" t="s">
        <v>294</v>
      </c>
      <c r="B5" t="s">
        <v>105</v>
      </c>
      <c r="C5" t="s">
        <v>273</v>
      </c>
      <c r="D5" s="44">
        <v>76300</v>
      </c>
      <c r="F5">
        <v>48650</v>
      </c>
      <c r="G5">
        <v>55600</v>
      </c>
      <c r="H5">
        <v>62550</v>
      </c>
      <c r="I5">
        <v>69450</v>
      </c>
      <c r="J5">
        <v>75050</v>
      </c>
      <c r="K5">
        <v>80600</v>
      </c>
      <c r="L5">
        <v>86150</v>
      </c>
      <c r="M5">
        <v>91700</v>
      </c>
      <c r="N5">
        <f t="shared" si="0"/>
        <v>97230</v>
      </c>
      <c r="O5">
        <f t="shared" si="1"/>
        <v>102786</v>
      </c>
      <c r="P5">
        <f t="shared" si="2"/>
        <v>108342</v>
      </c>
      <c r="Q5">
        <f t="shared" si="3"/>
        <v>113898</v>
      </c>
    </row>
    <row r="6" spans="1:17" x14ac:dyDescent="0.25">
      <c r="A6" t="s">
        <v>304</v>
      </c>
      <c r="B6" t="s">
        <v>106</v>
      </c>
      <c r="C6" t="s">
        <v>274</v>
      </c>
      <c r="D6" s="44">
        <v>81400</v>
      </c>
      <c r="F6">
        <v>51100</v>
      </c>
      <c r="G6">
        <v>58400</v>
      </c>
      <c r="H6">
        <v>65700</v>
      </c>
      <c r="I6">
        <v>72950</v>
      </c>
      <c r="J6">
        <v>78800</v>
      </c>
      <c r="K6">
        <v>84650</v>
      </c>
      <c r="L6">
        <v>90500</v>
      </c>
      <c r="M6">
        <v>96300</v>
      </c>
      <c r="N6">
        <f t="shared" si="0"/>
        <v>102130</v>
      </c>
      <c r="O6">
        <f t="shared" si="1"/>
        <v>107966</v>
      </c>
      <c r="P6">
        <f t="shared" si="2"/>
        <v>113802</v>
      </c>
      <c r="Q6">
        <f t="shared" si="3"/>
        <v>119638</v>
      </c>
    </row>
    <row r="7" spans="1:17" x14ac:dyDescent="0.25">
      <c r="A7" t="s">
        <v>305</v>
      </c>
      <c r="B7" t="s">
        <v>96</v>
      </c>
      <c r="C7" t="s">
        <v>275</v>
      </c>
      <c r="D7" s="44">
        <v>87700</v>
      </c>
      <c r="F7">
        <v>51000</v>
      </c>
      <c r="G7">
        <v>58250</v>
      </c>
      <c r="H7">
        <v>65550</v>
      </c>
      <c r="I7">
        <v>72800</v>
      </c>
      <c r="J7">
        <v>78650</v>
      </c>
      <c r="K7">
        <v>84450</v>
      </c>
      <c r="L7">
        <v>90300</v>
      </c>
      <c r="M7">
        <v>96100</v>
      </c>
      <c r="N7">
        <f t="shared" si="0"/>
        <v>101920</v>
      </c>
      <c r="O7">
        <f t="shared" si="1"/>
        <v>107744</v>
      </c>
      <c r="P7">
        <f t="shared" si="2"/>
        <v>113568</v>
      </c>
      <c r="Q7">
        <f t="shared" si="3"/>
        <v>119392</v>
      </c>
    </row>
    <row r="8" spans="1:17" x14ac:dyDescent="0.25">
      <c r="A8" t="s">
        <v>306</v>
      </c>
      <c r="B8" t="s">
        <v>107</v>
      </c>
      <c r="C8" t="s">
        <v>276</v>
      </c>
      <c r="D8" s="44">
        <v>82400</v>
      </c>
      <c r="F8">
        <v>48250</v>
      </c>
      <c r="G8">
        <v>55150</v>
      </c>
      <c r="H8">
        <v>62050</v>
      </c>
      <c r="I8">
        <v>68900</v>
      </c>
      <c r="J8">
        <v>74450</v>
      </c>
      <c r="K8">
        <v>79950</v>
      </c>
      <c r="L8">
        <v>85450</v>
      </c>
      <c r="M8">
        <v>90950</v>
      </c>
      <c r="N8">
        <f t="shared" si="0"/>
        <v>96460</v>
      </c>
      <c r="O8">
        <f t="shared" si="1"/>
        <v>101972</v>
      </c>
      <c r="P8">
        <f t="shared" si="2"/>
        <v>107484</v>
      </c>
      <c r="Q8">
        <f t="shared" si="3"/>
        <v>112996</v>
      </c>
    </row>
    <row r="9" spans="1:17" x14ac:dyDescent="0.25">
      <c r="A9" t="s">
        <v>307</v>
      </c>
      <c r="B9" t="s">
        <v>108</v>
      </c>
      <c r="C9" t="s">
        <v>277</v>
      </c>
      <c r="D9" s="44">
        <v>92500</v>
      </c>
      <c r="F9">
        <v>58250</v>
      </c>
      <c r="G9">
        <v>66600</v>
      </c>
      <c r="H9">
        <v>74900</v>
      </c>
      <c r="I9">
        <v>83200</v>
      </c>
      <c r="J9">
        <v>89900</v>
      </c>
      <c r="K9">
        <v>96550</v>
      </c>
      <c r="L9">
        <v>103200</v>
      </c>
      <c r="M9">
        <v>109850</v>
      </c>
      <c r="N9">
        <f t="shared" si="0"/>
        <v>116479.99999999999</v>
      </c>
      <c r="O9">
        <f t="shared" si="1"/>
        <v>123136</v>
      </c>
      <c r="P9">
        <f t="shared" si="2"/>
        <v>129792</v>
      </c>
      <c r="Q9">
        <f t="shared" si="3"/>
        <v>136448</v>
      </c>
    </row>
    <row r="10" spans="1:17" x14ac:dyDescent="0.25">
      <c r="A10" t="s">
        <v>308</v>
      </c>
      <c r="B10" t="s">
        <v>109</v>
      </c>
      <c r="C10" t="s">
        <v>278</v>
      </c>
      <c r="D10" s="44">
        <v>84900</v>
      </c>
      <c r="F10">
        <v>48200</v>
      </c>
      <c r="G10">
        <v>55050</v>
      </c>
      <c r="H10">
        <v>61950</v>
      </c>
      <c r="I10">
        <v>68800</v>
      </c>
      <c r="J10">
        <v>74350</v>
      </c>
      <c r="K10">
        <v>79850</v>
      </c>
      <c r="L10">
        <v>85350</v>
      </c>
      <c r="M10">
        <v>90850</v>
      </c>
      <c r="N10">
        <f t="shared" si="0"/>
        <v>96320</v>
      </c>
      <c r="O10">
        <f t="shared" si="1"/>
        <v>101824</v>
      </c>
      <c r="P10">
        <f t="shared" si="2"/>
        <v>107328</v>
      </c>
      <c r="Q10">
        <f t="shared" si="3"/>
        <v>112832</v>
      </c>
    </row>
    <row r="11" spans="1:17" x14ac:dyDescent="0.25">
      <c r="A11" t="s">
        <v>309</v>
      </c>
      <c r="B11" t="s">
        <v>110</v>
      </c>
      <c r="C11" t="s">
        <v>276</v>
      </c>
      <c r="D11" s="44">
        <v>88500</v>
      </c>
      <c r="F11">
        <v>56350</v>
      </c>
      <c r="G11">
        <v>64400</v>
      </c>
      <c r="H11">
        <v>72450</v>
      </c>
      <c r="I11">
        <v>80500</v>
      </c>
      <c r="J11">
        <v>86950</v>
      </c>
      <c r="K11">
        <v>93400</v>
      </c>
      <c r="L11">
        <v>99850</v>
      </c>
      <c r="M11">
        <v>106300</v>
      </c>
      <c r="N11">
        <f t="shared" si="0"/>
        <v>112700</v>
      </c>
      <c r="O11">
        <f t="shared" si="1"/>
        <v>119140</v>
      </c>
      <c r="P11">
        <f t="shared" si="2"/>
        <v>125580</v>
      </c>
      <c r="Q11">
        <f t="shared" si="3"/>
        <v>132020</v>
      </c>
    </row>
    <row r="12" spans="1:17" x14ac:dyDescent="0.25">
      <c r="A12" t="s">
        <v>310</v>
      </c>
      <c r="B12" t="s">
        <v>111</v>
      </c>
      <c r="C12" t="s">
        <v>279</v>
      </c>
      <c r="D12" s="44">
        <v>126000</v>
      </c>
      <c r="F12">
        <v>74800</v>
      </c>
      <c r="G12">
        <v>85450</v>
      </c>
      <c r="H12">
        <v>96150</v>
      </c>
      <c r="I12">
        <v>106800</v>
      </c>
      <c r="J12">
        <v>115350</v>
      </c>
      <c r="K12">
        <v>123900</v>
      </c>
      <c r="L12">
        <v>132450</v>
      </c>
      <c r="M12">
        <v>141000</v>
      </c>
      <c r="N12">
        <f t="shared" si="0"/>
        <v>149520</v>
      </c>
      <c r="O12">
        <f t="shared" si="1"/>
        <v>158064</v>
      </c>
      <c r="P12">
        <f t="shared" si="2"/>
        <v>166608</v>
      </c>
      <c r="Q12">
        <f t="shared" si="3"/>
        <v>175152</v>
      </c>
    </row>
    <row r="13" spans="1:17" x14ac:dyDescent="0.25">
      <c r="A13" t="s">
        <v>311</v>
      </c>
      <c r="B13" t="s">
        <v>112</v>
      </c>
      <c r="C13" t="s">
        <v>274</v>
      </c>
      <c r="D13" s="44">
        <v>73400</v>
      </c>
      <c r="F13">
        <v>46900</v>
      </c>
      <c r="G13">
        <v>53600</v>
      </c>
      <c r="H13">
        <v>60300</v>
      </c>
      <c r="I13">
        <v>66950</v>
      </c>
      <c r="J13">
        <v>72350</v>
      </c>
      <c r="K13">
        <v>77700</v>
      </c>
      <c r="L13">
        <v>83050</v>
      </c>
      <c r="M13">
        <v>88400</v>
      </c>
      <c r="N13">
        <f t="shared" si="0"/>
        <v>93730</v>
      </c>
      <c r="O13">
        <f t="shared" si="1"/>
        <v>99086</v>
      </c>
      <c r="P13">
        <f t="shared" si="2"/>
        <v>104442</v>
      </c>
      <c r="Q13">
        <f t="shared" si="3"/>
        <v>109798</v>
      </c>
    </row>
    <row r="14" spans="1:17" x14ac:dyDescent="0.25">
      <c r="A14" t="s">
        <v>312</v>
      </c>
      <c r="B14" t="s">
        <v>113</v>
      </c>
      <c r="C14" t="s">
        <v>273</v>
      </c>
      <c r="D14" s="44">
        <v>70700</v>
      </c>
      <c r="F14">
        <v>46900</v>
      </c>
      <c r="G14">
        <v>53600</v>
      </c>
      <c r="H14">
        <v>60300</v>
      </c>
      <c r="I14">
        <v>66950</v>
      </c>
      <c r="J14">
        <v>72350</v>
      </c>
      <c r="K14">
        <v>77700</v>
      </c>
      <c r="L14">
        <v>83050</v>
      </c>
      <c r="M14">
        <v>88400</v>
      </c>
      <c r="N14">
        <f t="shared" si="0"/>
        <v>93730</v>
      </c>
      <c r="O14">
        <f t="shared" si="1"/>
        <v>99086</v>
      </c>
      <c r="P14">
        <f t="shared" si="2"/>
        <v>104442</v>
      </c>
      <c r="Q14">
        <f t="shared" si="3"/>
        <v>109798</v>
      </c>
    </row>
    <row r="15" spans="1:17" x14ac:dyDescent="0.25">
      <c r="A15" t="s">
        <v>313</v>
      </c>
      <c r="B15" t="s">
        <v>81</v>
      </c>
      <c r="C15" t="s">
        <v>280</v>
      </c>
      <c r="D15" s="44">
        <v>75300</v>
      </c>
      <c r="F15">
        <v>47700</v>
      </c>
      <c r="G15">
        <v>54500</v>
      </c>
      <c r="H15">
        <v>61300</v>
      </c>
      <c r="I15">
        <v>68100</v>
      </c>
      <c r="J15">
        <v>73550</v>
      </c>
      <c r="K15">
        <v>79000</v>
      </c>
      <c r="L15">
        <v>84450</v>
      </c>
      <c r="M15">
        <v>89900</v>
      </c>
      <c r="N15">
        <f t="shared" si="0"/>
        <v>95340</v>
      </c>
      <c r="O15">
        <f t="shared" si="1"/>
        <v>100788</v>
      </c>
      <c r="P15">
        <f t="shared" si="2"/>
        <v>106236</v>
      </c>
      <c r="Q15">
        <f t="shared" si="3"/>
        <v>111684</v>
      </c>
    </row>
    <row r="16" spans="1:17" x14ac:dyDescent="0.25">
      <c r="A16" t="s">
        <v>314</v>
      </c>
      <c r="B16" t="s">
        <v>114</v>
      </c>
      <c r="C16" t="s">
        <v>276</v>
      </c>
      <c r="D16" s="44">
        <v>88500</v>
      </c>
      <c r="F16">
        <v>56350</v>
      </c>
      <c r="G16">
        <v>64400</v>
      </c>
      <c r="H16">
        <v>72450</v>
      </c>
      <c r="I16">
        <v>80500</v>
      </c>
      <c r="J16">
        <v>86950</v>
      </c>
      <c r="K16">
        <v>93400</v>
      </c>
      <c r="L16">
        <v>99850</v>
      </c>
      <c r="M16">
        <v>106300</v>
      </c>
      <c r="N16">
        <f t="shared" si="0"/>
        <v>112700</v>
      </c>
      <c r="O16">
        <f t="shared" si="1"/>
        <v>119140</v>
      </c>
      <c r="P16">
        <f t="shared" si="2"/>
        <v>125580</v>
      </c>
      <c r="Q16">
        <f t="shared" si="3"/>
        <v>132020</v>
      </c>
    </row>
    <row r="17" spans="1:17" x14ac:dyDescent="0.25">
      <c r="A17" t="s">
        <v>315</v>
      </c>
      <c r="B17" t="s">
        <v>115</v>
      </c>
      <c r="C17" t="s">
        <v>279</v>
      </c>
      <c r="D17" s="44">
        <v>101200</v>
      </c>
      <c r="F17">
        <v>59750</v>
      </c>
      <c r="G17">
        <v>68300</v>
      </c>
      <c r="H17">
        <v>76850</v>
      </c>
      <c r="I17">
        <v>85350</v>
      </c>
      <c r="J17">
        <v>92200</v>
      </c>
      <c r="K17">
        <v>99050</v>
      </c>
      <c r="L17">
        <v>105850</v>
      </c>
      <c r="M17">
        <v>112700</v>
      </c>
      <c r="N17">
        <f t="shared" si="0"/>
        <v>119489.99999999999</v>
      </c>
      <c r="O17">
        <f t="shared" si="1"/>
        <v>126318</v>
      </c>
      <c r="P17">
        <f t="shared" si="2"/>
        <v>133146</v>
      </c>
      <c r="Q17">
        <f t="shared" si="3"/>
        <v>139974</v>
      </c>
    </row>
    <row r="18" spans="1:17" x14ac:dyDescent="0.25">
      <c r="A18" t="s">
        <v>316</v>
      </c>
      <c r="B18" t="s">
        <v>116</v>
      </c>
      <c r="C18" t="s">
        <v>271</v>
      </c>
      <c r="D18" s="44">
        <v>107200</v>
      </c>
      <c r="F18">
        <v>54250</v>
      </c>
      <c r="G18">
        <v>62000</v>
      </c>
      <c r="H18">
        <v>69750</v>
      </c>
      <c r="I18">
        <v>77500</v>
      </c>
      <c r="J18">
        <v>83700</v>
      </c>
      <c r="K18">
        <v>89900</v>
      </c>
      <c r="L18">
        <v>96100</v>
      </c>
      <c r="M18">
        <v>102300</v>
      </c>
      <c r="N18">
        <f t="shared" si="0"/>
        <v>108500</v>
      </c>
      <c r="O18">
        <f t="shared" si="1"/>
        <v>114700</v>
      </c>
      <c r="P18">
        <f t="shared" si="2"/>
        <v>120900</v>
      </c>
      <c r="Q18">
        <f t="shared" si="3"/>
        <v>127099.99999999999</v>
      </c>
    </row>
    <row r="19" spans="1:17" x14ac:dyDescent="0.25">
      <c r="A19" t="s">
        <v>317</v>
      </c>
      <c r="B19" t="s">
        <v>117</v>
      </c>
      <c r="C19" t="s">
        <v>281</v>
      </c>
      <c r="D19" s="44">
        <v>81800</v>
      </c>
      <c r="F19">
        <v>47700</v>
      </c>
      <c r="G19">
        <v>54500</v>
      </c>
      <c r="H19">
        <v>61300</v>
      </c>
      <c r="I19">
        <v>68100</v>
      </c>
      <c r="J19">
        <v>73550</v>
      </c>
      <c r="K19">
        <v>79000</v>
      </c>
      <c r="L19">
        <v>84450</v>
      </c>
      <c r="M19">
        <v>89900</v>
      </c>
      <c r="N19">
        <f t="shared" si="0"/>
        <v>95340</v>
      </c>
      <c r="O19">
        <f t="shared" si="1"/>
        <v>100788</v>
      </c>
      <c r="P19">
        <f t="shared" si="2"/>
        <v>106236</v>
      </c>
      <c r="Q19">
        <f t="shared" si="3"/>
        <v>111684</v>
      </c>
    </row>
    <row r="20" spans="1:17" x14ac:dyDescent="0.25">
      <c r="A20" t="s">
        <v>318</v>
      </c>
      <c r="B20" t="s">
        <v>118</v>
      </c>
      <c r="C20" t="s">
        <v>282</v>
      </c>
      <c r="D20" s="44">
        <v>69600</v>
      </c>
      <c r="F20">
        <v>46900</v>
      </c>
      <c r="G20">
        <v>53600</v>
      </c>
      <c r="H20">
        <v>60300</v>
      </c>
      <c r="I20">
        <v>66950</v>
      </c>
      <c r="J20">
        <v>72350</v>
      </c>
      <c r="K20">
        <v>77700</v>
      </c>
      <c r="L20">
        <v>83050</v>
      </c>
      <c r="M20">
        <v>88400</v>
      </c>
      <c r="N20">
        <f t="shared" si="0"/>
        <v>93730</v>
      </c>
      <c r="O20">
        <f t="shared" si="1"/>
        <v>99086</v>
      </c>
      <c r="P20">
        <f t="shared" si="2"/>
        <v>104442</v>
      </c>
      <c r="Q20">
        <f t="shared" si="3"/>
        <v>109798</v>
      </c>
    </row>
    <row r="21" spans="1:17" x14ac:dyDescent="0.25">
      <c r="A21" t="s">
        <v>319</v>
      </c>
      <c r="B21" t="s">
        <v>119</v>
      </c>
      <c r="C21" t="s">
        <v>277</v>
      </c>
      <c r="D21" s="44">
        <v>106300</v>
      </c>
      <c r="F21">
        <v>70600</v>
      </c>
      <c r="G21">
        <v>80650</v>
      </c>
      <c r="H21">
        <v>90750</v>
      </c>
      <c r="I21">
        <v>100800</v>
      </c>
      <c r="J21">
        <v>108900</v>
      </c>
      <c r="K21">
        <v>116950</v>
      </c>
      <c r="L21">
        <v>125000</v>
      </c>
      <c r="M21">
        <v>133100</v>
      </c>
      <c r="N21">
        <f t="shared" si="0"/>
        <v>141120</v>
      </c>
      <c r="O21">
        <f t="shared" si="1"/>
        <v>149184</v>
      </c>
      <c r="P21">
        <f t="shared" si="2"/>
        <v>157248</v>
      </c>
      <c r="Q21">
        <f t="shared" si="3"/>
        <v>165312</v>
      </c>
    </row>
    <row r="22" spans="1:17" x14ac:dyDescent="0.25">
      <c r="A22" t="s">
        <v>320</v>
      </c>
      <c r="B22" t="s">
        <v>120</v>
      </c>
      <c r="C22" t="s">
        <v>283</v>
      </c>
      <c r="D22" s="44">
        <v>93400</v>
      </c>
      <c r="F22">
        <v>54500</v>
      </c>
      <c r="G22">
        <v>62300</v>
      </c>
      <c r="H22">
        <v>70100</v>
      </c>
      <c r="I22">
        <v>77850</v>
      </c>
      <c r="J22">
        <v>84100</v>
      </c>
      <c r="K22">
        <v>90350</v>
      </c>
      <c r="L22">
        <v>96550</v>
      </c>
      <c r="M22">
        <v>102800</v>
      </c>
      <c r="N22">
        <f t="shared" si="0"/>
        <v>108990</v>
      </c>
      <c r="O22">
        <f t="shared" si="1"/>
        <v>115218</v>
      </c>
      <c r="P22">
        <f t="shared" si="2"/>
        <v>121446</v>
      </c>
      <c r="Q22">
        <f t="shared" si="3"/>
        <v>127673.99999999999</v>
      </c>
    </row>
    <row r="23" spans="1:17" x14ac:dyDescent="0.25">
      <c r="A23" t="s">
        <v>321</v>
      </c>
      <c r="B23" t="s">
        <v>121</v>
      </c>
      <c r="C23" t="s">
        <v>284</v>
      </c>
      <c r="D23" s="44">
        <v>75500</v>
      </c>
      <c r="F23">
        <v>46900</v>
      </c>
      <c r="G23">
        <v>53600</v>
      </c>
      <c r="H23">
        <v>60300</v>
      </c>
      <c r="I23">
        <v>66950</v>
      </c>
      <c r="J23">
        <v>72350</v>
      </c>
      <c r="K23">
        <v>77700</v>
      </c>
      <c r="L23">
        <v>83050</v>
      </c>
      <c r="M23">
        <v>88400</v>
      </c>
      <c r="N23">
        <f t="shared" si="0"/>
        <v>93730</v>
      </c>
      <c r="O23">
        <f t="shared" si="1"/>
        <v>99086</v>
      </c>
      <c r="P23">
        <f t="shared" si="2"/>
        <v>104442</v>
      </c>
      <c r="Q23">
        <f t="shared" si="3"/>
        <v>109798</v>
      </c>
    </row>
    <row r="24" spans="1:17" x14ac:dyDescent="0.25">
      <c r="A24" t="s">
        <v>322</v>
      </c>
      <c r="B24" t="s">
        <v>122</v>
      </c>
      <c r="C24" t="s">
        <v>275</v>
      </c>
      <c r="D24" s="44">
        <v>55900</v>
      </c>
      <c r="F24">
        <v>46900</v>
      </c>
      <c r="G24">
        <v>53600</v>
      </c>
      <c r="H24">
        <v>60300</v>
      </c>
      <c r="I24">
        <v>66950</v>
      </c>
      <c r="J24">
        <v>72350</v>
      </c>
      <c r="K24">
        <v>77700</v>
      </c>
      <c r="L24">
        <v>83050</v>
      </c>
      <c r="M24">
        <v>88400</v>
      </c>
      <c r="N24">
        <f t="shared" si="0"/>
        <v>93730</v>
      </c>
      <c r="O24">
        <f t="shared" si="1"/>
        <v>99086</v>
      </c>
      <c r="P24">
        <f t="shared" si="2"/>
        <v>104442</v>
      </c>
      <c r="Q24">
        <f t="shared" si="3"/>
        <v>109798</v>
      </c>
    </row>
    <row r="25" spans="1:17" x14ac:dyDescent="0.25">
      <c r="A25" t="s">
        <v>323</v>
      </c>
      <c r="B25" t="s">
        <v>45</v>
      </c>
      <c r="C25" t="s">
        <v>273</v>
      </c>
      <c r="D25" s="44">
        <v>39600</v>
      </c>
      <c r="F25">
        <v>46900</v>
      </c>
      <c r="G25">
        <v>53600</v>
      </c>
      <c r="H25">
        <v>60300</v>
      </c>
      <c r="I25">
        <v>66950</v>
      </c>
      <c r="J25">
        <v>72350</v>
      </c>
      <c r="K25">
        <v>77700</v>
      </c>
      <c r="L25">
        <v>83050</v>
      </c>
      <c r="M25">
        <v>88400</v>
      </c>
      <c r="N25">
        <f t="shared" si="0"/>
        <v>93730</v>
      </c>
      <c r="O25">
        <f t="shared" si="1"/>
        <v>99086</v>
      </c>
      <c r="P25">
        <f t="shared" si="2"/>
        <v>104442</v>
      </c>
      <c r="Q25">
        <f t="shared" si="3"/>
        <v>109798</v>
      </c>
    </row>
    <row r="26" spans="1:17" x14ac:dyDescent="0.25">
      <c r="A26" t="s">
        <v>324</v>
      </c>
      <c r="B26" t="s">
        <v>58</v>
      </c>
      <c r="C26" t="s">
        <v>285</v>
      </c>
      <c r="D26" s="44">
        <v>71600</v>
      </c>
      <c r="F26">
        <v>46900</v>
      </c>
      <c r="G26">
        <v>53600</v>
      </c>
      <c r="H26">
        <v>60300</v>
      </c>
      <c r="I26">
        <v>66950</v>
      </c>
      <c r="J26">
        <v>72350</v>
      </c>
      <c r="K26">
        <v>77700</v>
      </c>
      <c r="L26">
        <v>83050</v>
      </c>
      <c r="M26">
        <v>88400</v>
      </c>
      <c r="N26">
        <f t="shared" si="0"/>
        <v>93730</v>
      </c>
      <c r="O26">
        <f t="shared" si="1"/>
        <v>99086</v>
      </c>
      <c r="P26">
        <f t="shared" si="2"/>
        <v>104442</v>
      </c>
      <c r="Q26">
        <f t="shared" si="3"/>
        <v>109798</v>
      </c>
    </row>
    <row r="27" spans="1:17" x14ac:dyDescent="0.25">
      <c r="A27" t="s">
        <v>325</v>
      </c>
      <c r="B27" t="s">
        <v>123</v>
      </c>
      <c r="C27" t="s">
        <v>283</v>
      </c>
      <c r="D27" s="44">
        <v>93400</v>
      </c>
      <c r="F27">
        <v>54500</v>
      </c>
      <c r="G27">
        <v>62300</v>
      </c>
      <c r="H27">
        <v>70100</v>
      </c>
      <c r="I27">
        <v>77850</v>
      </c>
      <c r="J27">
        <v>84100</v>
      </c>
      <c r="K27">
        <v>90350</v>
      </c>
      <c r="L27">
        <v>96550</v>
      </c>
      <c r="M27">
        <v>102800</v>
      </c>
      <c r="N27">
        <f t="shared" si="0"/>
        <v>108990</v>
      </c>
      <c r="O27">
        <f t="shared" si="1"/>
        <v>115218</v>
      </c>
      <c r="P27">
        <f t="shared" si="2"/>
        <v>121446</v>
      </c>
      <c r="Q27">
        <f t="shared" si="3"/>
        <v>127673.99999999999</v>
      </c>
    </row>
    <row r="28" spans="1:17" x14ac:dyDescent="0.25">
      <c r="A28" t="s">
        <v>326</v>
      </c>
      <c r="B28" t="s">
        <v>124</v>
      </c>
      <c r="C28" t="s">
        <v>279</v>
      </c>
      <c r="D28" s="44">
        <v>92500</v>
      </c>
      <c r="F28">
        <v>54350</v>
      </c>
      <c r="G28">
        <v>62100</v>
      </c>
      <c r="H28">
        <v>69850</v>
      </c>
      <c r="I28">
        <v>77600</v>
      </c>
      <c r="J28">
        <v>83850</v>
      </c>
      <c r="K28">
        <v>90050</v>
      </c>
      <c r="L28">
        <v>96250</v>
      </c>
      <c r="M28">
        <v>102450</v>
      </c>
      <c r="N28">
        <f t="shared" si="0"/>
        <v>108640</v>
      </c>
      <c r="O28">
        <f t="shared" si="1"/>
        <v>114848</v>
      </c>
      <c r="P28">
        <f t="shared" si="2"/>
        <v>121056</v>
      </c>
      <c r="Q28">
        <f t="shared" si="3"/>
        <v>127263.99999999999</v>
      </c>
    </row>
    <row r="29" spans="1:17" x14ac:dyDescent="0.25">
      <c r="A29" t="s">
        <v>327</v>
      </c>
      <c r="B29" t="s">
        <v>82</v>
      </c>
      <c r="C29" t="s">
        <v>279</v>
      </c>
      <c r="D29" s="44">
        <v>126000</v>
      </c>
      <c r="F29">
        <v>74800</v>
      </c>
      <c r="G29">
        <v>85450</v>
      </c>
      <c r="H29">
        <v>96150</v>
      </c>
      <c r="I29">
        <v>106800</v>
      </c>
      <c r="J29">
        <v>115350</v>
      </c>
      <c r="K29">
        <v>123900</v>
      </c>
      <c r="L29">
        <v>132450</v>
      </c>
      <c r="M29">
        <v>141000</v>
      </c>
      <c r="N29">
        <f t="shared" si="0"/>
        <v>149520</v>
      </c>
      <c r="O29">
        <f t="shared" si="1"/>
        <v>158064</v>
      </c>
      <c r="P29">
        <f t="shared" si="2"/>
        <v>166608</v>
      </c>
      <c r="Q29">
        <f t="shared" si="3"/>
        <v>175152</v>
      </c>
    </row>
    <row r="30" spans="1:17" x14ac:dyDescent="0.25">
      <c r="A30" t="s">
        <v>328</v>
      </c>
      <c r="B30" t="s">
        <v>9</v>
      </c>
      <c r="C30" t="s">
        <v>286</v>
      </c>
      <c r="D30" s="44">
        <v>86300</v>
      </c>
      <c r="F30">
        <v>54550</v>
      </c>
      <c r="G30">
        <v>62350</v>
      </c>
      <c r="H30">
        <v>70150</v>
      </c>
      <c r="I30">
        <v>77900</v>
      </c>
      <c r="J30">
        <v>84150</v>
      </c>
      <c r="K30">
        <v>90400</v>
      </c>
      <c r="L30">
        <v>96600</v>
      </c>
      <c r="M30">
        <v>102850</v>
      </c>
      <c r="N30">
        <f t="shared" si="0"/>
        <v>109060</v>
      </c>
      <c r="O30">
        <f t="shared" si="1"/>
        <v>115292</v>
      </c>
      <c r="P30">
        <f t="shared" si="2"/>
        <v>121524</v>
      </c>
      <c r="Q30">
        <f t="shared" si="3"/>
        <v>127755.99999999999</v>
      </c>
    </row>
    <row r="31" spans="1:17" x14ac:dyDescent="0.25">
      <c r="A31" t="s">
        <v>329</v>
      </c>
      <c r="B31" t="s">
        <v>125</v>
      </c>
      <c r="C31" t="s">
        <v>285</v>
      </c>
      <c r="D31" s="44">
        <v>85600</v>
      </c>
      <c r="F31">
        <v>51600</v>
      </c>
      <c r="G31">
        <v>59000</v>
      </c>
      <c r="H31">
        <v>66350</v>
      </c>
      <c r="I31">
        <v>73700</v>
      </c>
      <c r="J31">
        <v>79600</v>
      </c>
      <c r="K31">
        <v>85500</v>
      </c>
      <c r="L31">
        <v>91400</v>
      </c>
      <c r="M31">
        <v>97300</v>
      </c>
      <c r="N31">
        <f t="shared" si="0"/>
        <v>103180</v>
      </c>
      <c r="O31">
        <f t="shared" si="1"/>
        <v>109076</v>
      </c>
      <c r="P31">
        <f t="shared" si="2"/>
        <v>114972</v>
      </c>
      <c r="Q31">
        <f t="shared" si="3"/>
        <v>120868</v>
      </c>
    </row>
    <row r="32" spans="1:17" x14ac:dyDescent="0.25">
      <c r="A32" t="s">
        <v>330</v>
      </c>
      <c r="B32" t="s">
        <v>97</v>
      </c>
      <c r="C32" t="s">
        <v>287</v>
      </c>
      <c r="D32" s="44">
        <v>60400</v>
      </c>
      <c r="F32">
        <v>46900</v>
      </c>
      <c r="G32">
        <v>53600</v>
      </c>
      <c r="H32">
        <v>60300</v>
      </c>
      <c r="I32">
        <v>66950</v>
      </c>
      <c r="J32">
        <v>72350</v>
      </c>
      <c r="K32">
        <v>77700</v>
      </c>
      <c r="L32">
        <v>83050</v>
      </c>
      <c r="M32">
        <v>88400</v>
      </c>
      <c r="N32">
        <f t="shared" si="0"/>
        <v>93730</v>
      </c>
      <c r="O32">
        <f t="shared" si="1"/>
        <v>99086</v>
      </c>
      <c r="P32">
        <f t="shared" si="2"/>
        <v>104442</v>
      </c>
      <c r="Q32">
        <f t="shared" si="3"/>
        <v>109798</v>
      </c>
    </row>
    <row r="33" spans="1:17" x14ac:dyDescent="0.25">
      <c r="A33" t="s">
        <v>331</v>
      </c>
      <c r="B33" t="s">
        <v>126</v>
      </c>
      <c r="C33" t="s">
        <v>270</v>
      </c>
      <c r="D33" s="44">
        <v>67800</v>
      </c>
      <c r="F33">
        <v>46900</v>
      </c>
      <c r="G33">
        <v>53600</v>
      </c>
      <c r="H33">
        <v>60300</v>
      </c>
      <c r="I33">
        <v>66950</v>
      </c>
      <c r="J33">
        <v>72350</v>
      </c>
      <c r="K33">
        <v>77700</v>
      </c>
      <c r="L33">
        <v>83050</v>
      </c>
      <c r="M33">
        <v>88400</v>
      </c>
      <c r="N33">
        <f t="shared" si="0"/>
        <v>93730</v>
      </c>
      <c r="O33">
        <f t="shared" si="1"/>
        <v>99086</v>
      </c>
      <c r="P33">
        <f t="shared" si="2"/>
        <v>104442</v>
      </c>
      <c r="Q33">
        <f t="shared" si="3"/>
        <v>109798</v>
      </c>
    </row>
    <row r="34" spans="1:17" x14ac:dyDescent="0.25">
      <c r="A34" t="s">
        <v>332</v>
      </c>
      <c r="B34" t="s">
        <v>127</v>
      </c>
      <c r="C34" t="s">
        <v>275</v>
      </c>
      <c r="D34" s="44">
        <v>87700</v>
      </c>
      <c r="F34">
        <v>51000</v>
      </c>
      <c r="G34">
        <v>58250</v>
      </c>
      <c r="H34">
        <v>65550</v>
      </c>
      <c r="I34">
        <v>72800</v>
      </c>
      <c r="J34">
        <v>78650</v>
      </c>
      <c r="K34">
        <v>84450</v>
      </c>
      <c r="L34">
        <v>90300</v>
      </c>
      <c r="M34">
        <v>96100</v>
      </c>
      <c r="N34">
        <f t="shared" si="0"/>
        <v>101920</v>
      </c>
      <c r="O34">
        <f t="shared" si="1"/>
        <v>107744</v>
      </c>
      <c r="P34">
        <f t="shared" si="2"/>
        <v>113568</v>
      </c>
      <c r="Q34">
        <f t="shared" si="3"/>
        <v>119392</v>
      </c>
    </row>
    <row r="35" spans="1:17" x14ac:dyDescent="0.25">
      <c r="A35" t="s">
        <v>333</v>
      </c>
      <c r="B35" t="s">
        <v>59</v>
      </c>
      <c r="C35" t="s">
        <v>282</v>
      </c>
      <c r="D35" s="44">
        <v>67900</v>
      </c>
      <c r="F35">
        <v>46900</v>
      </c>
      <c r="G35">
        <v>53600</v>
      </c>
      <c r="H35">
        <v>60300</v>
      </c>
      <c r="I35">
        <v>66950</v>
      </c>
      <c r="J35">
        <v>72350</v>
      </c>
      <c r="K35">
        <v>77700</v>
      </c>
      <c r="L35">
        <v>83050</v>
      </c>
      <c r="M35">
        <v>88400</v>
      </c>
      <c r="N35">
        <f t="shared" si="0"/>
        <v>93730</v>
      </c>
      <c r="O35">
        <f t="shared" si="1"/>
        <v>99086</v>
      </c>
      <c r="P35">
        <f t="shared" si="2"/>
        <v>104442</v>
      </c>
      <c r="Q35">
        <f t="shared" si="3"/>
        <v>109798</v>
      </c>
    </row>
    <row r="36" spans="1:17" x14ac:dyDescent="0.25">
      <c r="A36" t="s">
        <v>334</v>
      </c>
      <c r="B36" t="s">
        <v>128</v>
      </c>
      <c r="C36" t="s">
        <v>275</v>
      </c>
      <c r="D36" s="44">
        <v>64900</v>
      </c>
      <c r="F36">
        <v>46900</v>
      </c>
      <c r="G36">
        <v>53600</v>
      </c>
      <c r="H36">
        <v>60300</v>
      </c>
      <c r="I36">
        <v>66950</v>
      </c>
      <c r="J36">
        <v>72350</v>
      </c>
      <c r="K36">
        <v>77700</v>
      </c>
      <c r="L36">
        <v>83050</v>
      </c>
      <c r="M36">
        <v>88400</v>
      </c>
      <c r="N36">
        <f t="shared" si="0"/>
        <v>93730</v>
      </c>
      <c r="O36">
        <f t="shared" si="1"/>
        <v>99086</v>
      </c>
      <c r="P36">
        <f t="shared" si="2"/>
        <v>104442</v>
      </c>
      <c r="Q36">
        <f t="shared" si="3"/>
        <v>109798</v>
      </c>
    </row>
    <row r="37" spans="1:17" x14ac:dyDescent="0.25">
      <c r="A37" t="s">
        <v>335</v>
      </c>
      <c r="B37" t="s">
        <v>10</v>
      </c>
      <c r="C37" t="s">
        <v>277</v>
      </c>
      <c r="D37" s="44">
        <v>94600</v>
      </c>
      <c r="F37">
        <v>58250</v>
      </c>
      <c r="G37">
        <v>66600</v>
      </c>
      <c r="H37">
        <v>74900</v>
      </c>
      <c r="I37">
        <v>83200</v>
      </c>
      <c r="J37">
        <v>89900</v>
      </c>
      <c r="K37">
        <v>96550</v>
      </c>
      <c r="L37">
        <v>103200</v>
      </c>
      <c r="M37">
        <v>109850</v>
      </c>
      <c r="N37">
        <f t="shared" si="0"/>
        <v>116479.99999999999</v>
      </c>
      <c r="O37">
        <f t="shared" si="1"/>
        <v>123136</v>
      </c>
      <c r="P37">
        <f t="shared" si="2"/>
        <v>129792</v>
      </c>
      <c r="Q37">
        <f t="shared" si="3"/>
        <v>136448</v>
      </c>
    </row>
    <row r="38" spans="1:17" x14ac:dyDescent="0.25">
      <c r="A38" t="s">
        <v>336</v>
      </c>
      <c r="B38" t="s">
        <v>11</v>
      </c>
      <c r="C38" t="s">
        <v>270</v>
      </c>
      <c r="D38" s="44">
        <v>67700</v>
      </c>
      <c r="F38">
        <v>46900</v>
      </c>
      <c r="G38">
        <v>53600</v>
      </c>
      <c r="H38">
        <v>60300</v>
      </c>
      <c r="I38">
        <v>66950</v>
      </c>
      <c r="J38">
        <v>72350</v>
      </c>
      <c r="K38">
        <v>77700</v>
      </c>
      <c r="L38">
        <v>83050</v>
      </c>
      <c r="M38">
        <v>88400</v>
      </c>
      <c r="N38">
        <f t="shared" si="0"/>
        <v>93730</v>
      </c>
      <c r="O38">
        <f t="shared" si="1"/>
        <v>99086</v>
      </c>
      <c r="P38">
        <f t="shared" si="2"/>
        <v>104442</v>
      </c>
      <c r="Q38">
        <f t="shared" si="3"/>
        <v>109798</v>
      </c>
    </row>
    <row r="39" spans="1:17" x14ac:dyDescent="0.25">
      <c r="A39" t="s">
        <v>337</v>
      </c>
      <c r="B39" t="s">
        <v>129</v>
      </c>
      <c r="C39" t="s">
        <v>275</v>
      </c>
      <c r="D39" s="44">
        <v>63500</v>
      </c>
      <c r="F39">
        <v>46900</v>
      </c>
      <c r="G39">
        <v>53600</v>
      </c>
      <c r="H39">
        <v>60300</v>
      </c>
      <c r="I39">
        <v>66950</v>
      </c>
      <c r="J39">
        <v>72350</v>
      </c>
      <c r="K39">
        <v>77700</v>
      </c>
      <c r="L39">
        <v>83050</v>
      </c>
      <c r="M39">
        <v>88400</v>
      </c>
      <c r="N39">
        <f t="shared" si="0"/>
        <v>93730</v>
      </c>
      <c r="O39">
        <f t="shared" si="1"/>
        <v>99086</v>
      </c>
      <c r="P39">
        <f t="shared" si="2"/>
        <v>104442</v>
      </c>
      <c r="Q39">
        <f t="shared" si="3"/>
        <v>109798</v>
      </c>
    </row>
    <row r="40" spans="1:17" x14ac:dyDescent="0.25">
      <c r="A40" t="s">
        <v>338</v>
      </c>
      <c r="B40" t="s">
        <v>12</v>
      </c>
      <c r="C40" t="s">
        <v>274</v>
      </c>
      <c r="D40" s="44">
        <v>81400</v>
      </c>
      <c r="F40">
        <v>51100</v>
      </c>
      <c r="G40">
        <v>58400</v>
      </c>
      <c r="H40">
        <v>65700</v>
      </c>
      <c r="I40">
        <v>72950</v>
      </c>
      <c r="J40">
        <v>78800</v>
      </c>
      <c r="K40">
        <v>84650</v>
      </c>
      <c r="L40">
        <v>90500</v>
      </c>
      <c r="M40">
        <v>96300</v>
      </c>
      <c r="N40">
        <f t="shared" si="0"/>
        <v>102130</v>
      </c>
      <c r="O40">
        <f t="shared" si="1"/>
        <v>107966</v>
      </c>
      <c r="P40">
        <f t="shared" si="2"/>
        <v>113802</v>
      </c>
      <c r="Q40">
        <f t="shared" si="3"/>
        <v>119638</v>
      </c>
    </row>
    <row r="41" spans="1:17" x14ac:dyDescent="0.25">
      <c r="A41" t="s">
        <v>339</v>
      </c>
      <c r="B41" t="s">
        <v>130</v>
      </c>
      <c r="C41" t="s">
        <v>278</v>
      </c>
      <c r="D41" s="44">
        <v>56300</v>
      </c>
      <c r="F41">
        <v>46900</v>
      </c>
      <c r="G41">
        <v>53600</v>
      </c>
      <c r="H41">
        <v>60300</v>
      </c>
      <c r="I41">
        <v>66950</v>
      </c>
      <c r="J41">
        <v>72350</v>
      </c>
      <c r="K41">
        <v>77700</v>
      </c>
      <c r="L41">
        <v>83050</v>
      </c>
      <c r="M41">
        <v>88400</v>
      </c>
      <c r="N41">
        <f t="shared" si="0"/>
        <v>93730</v>
      </c>
      <c r="O41">
        <f t="shared" si="1"/>
        <v>99086</v>
      </c>
      <c r="P41">
        <f t="shared" si="2"/>
        <v>104442</v>
      </c>
      <c r="Q41">
        <f t="shared" si="3"/>
        <v>109798</v>
      </c>
    </row>
    <row r="42" spans="1:17" x14ac:dyDescent="0.25">
      <c r="A42" t="s">
        <v>340</v>
      </c>
      <c r="B42" t="s">
        <v>131</v>
      </c>
      <c r="C42" t="s">
        <v>288</v>
      </c>
      <c r="D42" s="44">
        <v>73900</v>
      </c>
      <c r="F42">
        <v>46900</v>
      </c>
      <c r="G42">
        <v>53600</v>
      </c>
      <c r="H42">
        <v>60300</v>
      </c>
      <c r="I42">
        <v>66950</v>
      </c>
      <c r="J42">
        <v>72350</v>
      </c>
      <c r="K42">
        <v>77700</v>
      </c>
      <c r="L42">
        <v>83050</v>
      </c>
      <c r="M42">
        <v>88400</v>
      </c>
      <c r="N42">
        <f t="shared" si="0"/>
        <v>93730</v>
      </c>
      <c r="O42">
        <f t="shared" si="1"/>
        <v>99086</v>
      </c>
      <c r="P42">
        <f t="shared" si="2"/>
        <v>104442</v>
      </c>
      <c r="Q42">
        <f t="shared" si="3"/>
        <v>109798</v>
      </c>
    </row>
    <row r="43" spans="1:17" x14ac:dyDescent="0.25">
      <c r="A43" t="s">
        <v>341</v>
      </c>
      <c r="B43" t="s">
        <v>132</v>
      </c>
      <c r="C43" t="s">
        <v>285</v>
      </c>
      <c r="D43" s="44">
        <v>63400</v>
      </c>
      <c r="F43">
        <v>46900</v>
      </c>
      <c r="G43">
        <v>53600</v>
      </c>
      <c r="H43">
        <v>60300</v>
      </c>
      <c r="I43">
        <v>66950</v>
      </c>
      <c r="J43">
        <v>72350</v>
      </c>
      <c r="K43">
        <v>77700</v>
      </c>
      <c r="L43">
        <v>83050</v>
      </c>
      <c r="M43">
        <v>88400</v>
      </c>
      <c r="N43">
        <f t="shared" si="0"/>
        <v>93730</v>
      </c>
      <c r="O43">
        <f t="shared" si="1"/>
        <v>99086</v>
      </c>
      <c r="P43">
        <f t="shared" si="2"/>
        <v>104442</v>
      </c>
      <c r="Q43">
        <f t="shared" si="3"/>
        <v>109798</v>
      </c>
    </row>
    <row r="44" spans="1:17" x14ac:dyDescent="0.25">
      <c r="A44" t="s">
        <v>342</v>
      </c>
      <c r="B44" t="s">
        <v>133</v>
      </c>
      <c r="C44" t="s">
        <v>289</v>
      </c>
      <c r="D44" s="44">
        <v>110300</v>
      </c>
      <c r="F44">
        <v>67850</v>
      </c>
      <c r="G44">
        <v>77550</v>
      </c>
      <c r="H44">
        <v>87250</v>
      </c>
      <c r="I44">
        <v>96900</v>
      </c>
      <c r="J44">
        <v>104700</v>
      </c>
      <c r="K44">
        <v>112450</v>
      </c>
      <c r="L44">
        <v>120200</v>
      </c>
      <c r="M44">
        <v>127950</v>
      </c>
      <c r="N44">
        <f t="shared" si="0"/>
        <v>135660</v>
      </c>
      <c r="O44">
        <f t="shared" si="1"/>
        <v>143412</v>
      </c>
      <c r="P44">
        <f t="shared" si="2"/>
        <v>151164</v>
      </c>
      <c r="Q44">
        <f t="shared" si="3"/>
        <v>158916</v>
      </c>
    </row>
    <row r="45" spans="1:17" x14ac:dyDescent="0.25">
      <c r="A45" t="s">
        <v>343</v>
      </c>
      <c r="B45" t="s">
        <v>134</v>
      </c>
      <c r="C45" t="s">
        <v>275</v>
      </c>
      <c r="D45" s="44">
        <v>64500</v>
      </c>
      <c r="F45">
        <v>46900</v>
      </c>
      <c r="G45">
        <v>53600</v>
      </c>
      <c r="H45">
        <v>60300</v>
      </c>
      <c r="I45">
        <v>66950</v>
      </c>
      <c r="J45">
        <v>72350</v>
      </c>
      <c r="K45">
        <v>77700</v>
      </c>
      <c r="L45">
        <v>83050</v>
      </c>
      <c r="M45">
        <v>88400</v>
      </c>
      <c r="N45">
        <f t="shared" si="0"/>
        <v>93730</v>
      </c>
      <c r="O45">
        <f t="shared" si="1"/>
        <v>99086</v>
      </c>
      <c r="P45">
        <f t="shared" si="2"/>
        <v>104442</v>
      </c>
      <c r="Q45">
        <f t="shared" si="3"/>
        <v>109798</v>
      </c>
    </row>
    <row r="46" spans="1:17" x14ac:dyDescent="0.25">
      <c r="A46" t="s">
        <v>35</v>
      </c>
      <c r="B46" t="s">
        <v>135</v>
      </c>
      <c r="C46" t="s">
        <v>277</v>
      </c>
      <c r="D46" s="44">
        <v>78100</v>
      </c>
      <c r="F46">
        <v>52050</v>
      </c>
      <c r="G46">
        <v>59450</v>
      </c>
      <c r="H46">
        <v>66900</v>
      </c>
      <c r="I46">
        <v>74300</v>
      </c>
      <c r="J46">
        <v>80250</v>
      </c>
      <c r="K46">
        <v>86200</v>
      </c>
      <c r="L46">
        <v>92150</v>
      </c>
      <c r="M46">
        <v>98100</v>
      </c>
      <c r="N46">
        <f t="shared" si="0"/>
        <v>104020</v>
      </c>
      <c r="O46">
        <f t="shared" si="1"/>
        <v>109964</v>
      </c>
      <c r="P46">
        <f t="shared" si="2"/>
        <v>115908</v>
      </c>
      <c r="Q46">
        <f t="shared" si="3"/>
        <v>121852</v>
      </c>
    </row>
    <row r="47" spans="1:17" x14ac:dyDescent="0.25">
      <c r="A47" t="s">
        <v>344</v>
      </c>
      <c r="B47" t="s">
        <v>136</v>
      </c>
      <c r="C47" t="s">
        <v>276</v>
      </c>
      <c r="D47" s="44">
        <v>88500</v>
      </c>
      <c r="F47">
        <v>56350</v>
      </c>
      <c r="G47">
        <v>64400</v>
      </c>
      <c r="H47">
        <v>72450</v>
      </c>
      <c r="I47">
        <v>80500</v>
      </c>
      <c r="J47">
        <v>86950</v>
      </c>
      <c r="K47">
        <v>93400</v>
      </c>
      <c r="L47">
        <v>99850</v>
      </c>
      <c r="M47">
        <v>106300</v>
      </c>
      <c r="N47">
        <f t="shared" si="0"/>
        <v>112700</v>
      </c>
      <c r="O47">
        <f t="shared" si="1"/>
        <v>119140</v>
      </c>
      <c r="P47">
        <f t="shared" si="2"/>
        <v>125580</v>
      </c>
      <c r="Q47">
        <f t="shared" si="3"/>
        <v>132020</v>
      </c>
    </row>
    <row r="48" spans="1:17" x14ac:dyDescent="0.25">
      <c r="A48" t="s">
        <v>345</v>
      </c>
      <c r="B48" t="s">
        <v>72</v>
      </c>
      <c r="C48" t="s">
        <v>285</v>
      </c>
      <c r="D48" s="44">
        <v>86100</v>
      </c>
      <c r="F48">
        <v>46900</v>
      </c>
      <c r="G48">
        <v>53600</v>
      </c>
      <c r="H48">
        <v>60300</v>
      </c>
      <c r="I48">
        <v>66950</v>
      </c>
      <c r="J48">
        <v>72350</v>
      </c>
      <c r="K48">
        <v>77700</v>
      </c>
      <c r="L48">
        <v>83050</v>
      </c>
      <c r="M48">
        <v>88400</v>
      </c>
      <c r="N48">
        <f t="shared" si="0"/>
        <v>93730</v>
      </c>
      <c r="O48">
        <f t="shared" si="1"/>
        <v>99086</v>
      </c>
      <c r="P48">
        <f t="shared" si="2"/>
        <v>104442</v>
      </c>
      <c r="Q48">
        <f t="shared" si="3"/>
        <v>109798</v>
      </c>
    </row>
    <row r="49" spans="1:17" x14ac:dyDescent="0.25">
      <c r="A49" t="s">
        <v>346</v>
      </c>
      <c r="B49" t="s">
        <v>137</v>
      </c>
      <c r="C49" t="s">
        <v>288</v>
      </c>
      <c r="D49" s="44">
        <v>80600</v>
      </c>
      <c r="F49">
        <v>46900</v>
      </c>
      <c r="G49">
        <v>53600</v>
      </c>
      <c r="H49">
        <v>60300</v>
      </c>
      <c r="I49">
        <v>66950</v>
      </c>
      <c r="J49">
        <v>72350</v>
      </c>
      <c r="K49">
        <v>77700</v>
      </c>
      <c r="L49">
        <v>83050</v>
      </c>
      <c r="M49">
        <v>88400</v>
      </c>
      <c r="N49">
        <f t="shared" si="0"/>
        <v>93730</v>
      </c>
      <c r="O49">
        <f t="shared" si="1"/>
        <v>99086</v>
      </c>
      <c r="P49">
        <f t="shared" si="2"/>
        <v>104442</v>
      </c>
      <c r="Q49">
        <f t="shared" si="3"/>
        <v>109798</v>
      </c>
    </row>
    <row r="50" spans="1:17" x14ac:dyDescent="0.25">
      <c r="A50" t="s">
        <v>347</v>
      </c>
      <c r="B50" t="s">
        <v>138</v>
      </c>
      <c r="C50" t="s">
        <v>290</v>
      </c>
      <c r="D50" s="44">
        <v>90400</v>
      </c>
      <c r="F50">
        <v>55650</v>
      </c>
      <c r="G50">
        <v>63600</v>
      </c>
      <c r="H50">
        <v>71550</v>
      </c>
      <c r="I50">
        <v>79500</v>
      </c>
      <c r="J50">
        <v>85900</v>
      </c>
      <c r="K50">
        <v>92250</v>
      </c>
      <c r="L50">
        <v>98600</v>
      </c>
      <c r="M50">
        <v>104950</v>
      </c>
      <c r="N50">
        <f t="shared" si="0"/>
        <v>111300</v>
      </c>
      <c r="O50">
        <f t="shared" si="1"/>
        <v>117660</v>
      </c>
      <c r="P50">
        <f t="shared" si="2"/>
        <v>124020</v>
      </c>
      <c r="Q50">
        <f t="shared" si="3"/>
        <v>130379.99999999999</v>
      </c>
    </row>
    <row r="51" spans="1:17" x14ac:dyDescent="0.25">
      <c r="A51" t="s">
        <v>348</v>
      </c>
      <c r="B51" t="s">
        <v>139</v>
      </c>
      <c r="C51" t="s">
        <v>280</v>
      </c>
      <c r="D51" s="44">
        <v>75300</v>
      </c>
      <c r="F51">
        <v>47700</v>
      </c>
      <c r="G51">
        <v>54500</v>
      </c>
      <c r="H51">
        <v>61300</v>
      </c>
      <c r="I51">
        <v>68100</v>
      </c>
      <c r="J51">
        <v>73550</v>
      </c>
      <c r="K51">
        <v>79000</v>
      </c>
      <c r="L51">
        <v>84450</v>
      </c>
      <c r="M51">
        <v>89900</v>
      </c>
      <c r="N51">
        <f t="shared" si="0"/>
        <v>95340</v>
      </c>
      <c r="O51">
        <f t="shared" si="1"/>
        <v>100788</v>
      </c>
      <c r="P51">
        <f t="shared" si="2"/>
        <v>106236</v>
      </c>
      <c r="Q51">
        <f t="shared" si="3"/>
        <v>111684</v>
      </c>
    </row>
    <row r="52" spans="1:17" x14ac:dyDescent="0.25">
      <c r="A52" t="s">
        <v>349</v>
      </c>
      <c r="B52" t="s">
        <v>140</v>
      </c>
      <c r="C52" t="s">
        <v>274</v>
      </c>
      <c r="D52" s="44">
        <v>58200</v>
      </c>
      <c r="F52">
        <v>46900</v>
      </c>
      <c r="G52">
        <v>53600</v>
      </c>
      <c r="H52">
        <v>60300</v>
      </c>
      <c r="I52">
        <v>66950</v>
      </c>
      <c r="J52">
        <v>72350</v>
      </c>
      <c r="K52">
        <v>77700</v>
      </c>
      <c r="L52">
        <v>83050</v>
      </c>
      <c r="M52">
        <v>88400</v>
      </c>
      <c r="N52">
        <f t="shared" si="0"/>
        <v>93730</v>
      </c>
      <c r="O52">
        <f t="shared" si="1"/>
        <v>99086</v>
      </c>
      <c r="P52">
        <f t="shared" si="2"/>
        <v>104442</v>
      </c>
      <c r="Q52">
        <f t="shared" si="3"/>
        <v>109798</v>
      </c>
    </row>
    <row r="53" spans="1:17" x14ac:dyDescent="0.25">
      <c r="A53" t="s">
        <v>350</v>
      </c>
      <c r="B53" t="s">
        <v>141</v>
      </c>
      <c r="C53" t="s">
        <v>271</v>
      </c>
      <c r="D53" s="44">
        <v>88300</v>
      </c>
      <c r="F53">
        <v>47800</v>
      </c>
      <c r="G53">
        <v>54600</v>
      </c>
      <c r="H53">
        <v>61450</v>
      </c>
      <c r="I53">
        <v>68250</v>
      </c>
      <c r="J53">
        <v>73750</v>
      </c>
      <c r="K53">
        <v>79200</v>
      </c>
      <c r="L53">
        <v>84650</v>
      </c>
      <c r="M53">
        <v>90100</v>
      </c>
      <c r="N53">
        <f t="shared" si="0"/>
        <v>95550</v>
      </c>
      <c r="O53">
        <f t="shared" si="1"/>
        <v>101010</v>
      </c>
      <c r="P53">
        <f t="shared" si="2"/>
        <v>106470</v>
      </c>
      <c r="Q53">
        <f t="shared" si="3"/>
        <v>111930</v>
      </c>
    </row>
    <row r="54" spans="1:17" x14ac:dyDescent="0.25">
      <c r="A54" t="s">
        <v>351</v>
      </c>
      <c r="B54" t="s">
        <v>101</v>
      </c>
      <c r="C54" t="s">
        <v>288</v>
      </c>
      <c r="D54" s="44">
        <v>63500</v>
      </c>
      <c r="F54">
        <v>46900</v>
      </c>
      <c r="G54">
        <v>53600</v>
      </c>
      <c r="H54">
        <v>60300</v>
      </c>
      <c r="I54">
        <v>66950</v>
      </c>
      <c r="J54">
        <v>72350</v>
      </c>
      <c r="K54">
        <v>77700</v>
      </c>
      <c r="L54">
        <v>83050</v>
      </c>
      <c r="M54">
        <v>88400</v>
      </c>
      <c r="N54">
        <f t="shared" si="0"/>
        <v>93730</v>
      </c>
      <c r="O54">
        <f t="shared" si="1"/>
        <v>99086</v>
      </c>
      <c r="P54">
        <f t="shared" si="2"/>
        <v>104442</v>
      </c>
      <c r="Q54">
        <f t="shared" si="3"/>
        <v>109798</v>
      </c>
    </row>
    <row r="55" spans="1:17" x14ac:dyDescent="0.25">
      <c r="A55" t="s">
        <v>352</v>
      </c>
      <c r="B55" t="s">
        <v>142</v>
      </c>
      <c r="C55" t="s">
        <v>278</v>
      </c>
      <c r="D55" s="44">
        <v>85700</v>
      </c>
      <c r="F55">
        <v>50200</v>
      </c>
      <c r="G55">
        <v>57400</v>
      </c>
      <c r="H55">
        <v>64550</v>
      </c>
      <c r="I55">
        <v>71700</v>
      </c>
      <c r="J55">
        <v>77450</v>
      </c>
      <c r="K55">
        <v>83200</v>
      </c>
      <c r="L55">
        <v>88900</v>
      </c>
      <c r="M55">
        <v>94650</v>
      </c>
      <c r="N55">
        <f t="shared" si="0"/>
        <v>100380</v>
      </c>
      <c r="O55">
        <f t="shared" si="1"/>
        <v>106116</v>
      </c>
      <c r="P55">
        <f t="shared" si="2"/>
        <v>111852</v>
      </c>
      <c r="Q55">
        <f t="shared" si="3"/>
        <v>117588</v>
      </c>
    </row>
    <row r="56" spans="1:17" x14ac:dyDescent="0.25">
      <c r="A56" t="s">
        <v>353</v>
      </c>
      <c r="B56" t="s">
        <v>143</v>
      </c>
      <c r="C56" t="s">
        <v>284</v>
      </c>
      <c r="D56" s="44">
        <v>47000</v>
      </c>
      <c r="F56">
        <v>46900</v>
      </c>
      <c r="G56">
        <v>53600</v>
      </c>
      <c r="H56">
        <v>60300</v>
      </c>
      <c r="I56">
        <v>66950</v>
      </c>
      <c r="J56">
        <v>72350</v>
      </c>
      <c r="K56">
        <v>77700</v>
      </c>
      <c r="L56">
        <v>83050</v>
      </c>
      <c r="M56">
        <v>88400</v>
      </c>
      <c r="N56">
        <f t="shared" si="0"/>
        <v>93730</v>
      </c>
      <c r="O56">
        <f t="shared" si="1"/>
        <v>99086</v>
      </c>
      <c r="P56">
        <f t="shared" si="2"/>
        <v>104442</v>
      </c>
      <c r="Q56">
        <f t="shared" si="3"/>
        <v>109798</v>
      </c>
    </row>
    <row r="57" spans="1:17" x14ac:dyDescent="0.25">
      <c r="A57" t="s">
        <v>354</v>
      </c>
      <c r="B57" t="s">
        <v>144</v>
      </c>
      <c r="C57" t="s">
        <v>275</v>
      </c>
      <c r="D57" s="44">
        <v>93500</v>
      </c>
      <c r="F57">
        <v>50900</v>
      </c>
      <c r="G57">
        <v>58200</v>
      </c>
      <c r="H57">
        <v>65450</v>
      </c>
      <c r="I57">
        <v>72700</v>
      </c>
      <c r="J57">
        <v>78550</v>
      </c>
      <c r="K57">
        <v>84350</v>
      </c>
      <c r="L57">
        <v>90150</v>
      </c>
      <c r="M57">
        <v>96000</v>
      </c>
      <c r="N57">
        <f t="shared" si="0"/>
        <v>101780</v>
      </c>
      <c r="O57">
        <f t="shared" si="1"/>
        <v>107596</v>
      </c>
      <c r="P57">
        <f t="shared" si="2"/>
        <v>113412</v>
      </c>
      <c r="Q57">
        <f t="shared" si="3"/>
        <v>119228</v>
      </c>
    </row>
    <row r="58" spans="1:17" x14ac:dyDescent="0.25">
      <c r="A58" t="s">
        <v>355</v>
      </c>
      <c r="B58" t="s">
        <v>13</v>
      </c>
      <c r="C58" t="s">
        <v>289</v>
      </c>
      <c r="D58" s="44">
        <v>110300</v>
      </c>
      <c r="F58">
        <v>67850</v>
      </c>
      <c r="G58">
        <v>77550</v>
      </c>
      <c r="H58">
        <v>87250</v>
      </c>
      <c r="I58">
        <v>96900</v>
      </c>
      <c r="J58">
        <v>104700</v>
      </c>
      <c r="K58">
        <v>112450</v>
      </c>
      <c r="L58">
        <v>120200</v>
      </c>
      <c r="M58">
        <v>127950</v>
      </c>
      <c r="N58">
        <f t="shared" si="0"/>
        <v>135660</v>
      </c>
      <c r="O58">
        <f t="shared" si="1"/>
        <v>143412</v>
      </c>
      <c r="P58">
        <f t="shared" si="2"/>
        <v>151164</v>
      </c>
      <c r="Q58">
        <f t="shared" si="3"/>
        <v>158916</v>
      </c>
    </row>
    <row r="59" spans="1:17" x14ac:dyDescent="0.25">
      <c r="A59" t="s">
        <v>356</v>
      </c>
      <c r="B59" t="s">
        <v>46</v>
      </c>
      <c r="C59" t="s">
        <v>271</v>
      </c>
      <c r="D59" s="44">
        <v>66900</v>
      </c>
      <c r="F59">
        <v>46900</v>
      </c>
      <c r="G59">
        <v>53600</v>
      </c>
      <c r="H59">
        <v>60300</v>
      </c>
      <c r="I59">
        <v>66950</v>
      </c>
      <c r="J59">
        <v>72350</v>
      </c>
      <c r="K59">
        <v>77700</v>
      </c>
      <c r="L59">
        <v>83050</v>
      </c>
      <c r="M59">
        <v>88400</v>
      </c>
      <c r="N59">
        <f t="shared" si="0"/>
        <v>93730</v>
      </c>
      <c r="O59">
        <f t="shared" si="1"/>
        <v>99086</v>
      </c>
      <c r="P59">
        <f t="shared" si="2"/>
        <v>104442</v>
      </c>
      <c r="Q59">
        <f t="shared" si="3"/>
        <v>109798</v>
      </c>
    </row>
    <row r="60" spans="1:17" x14ac:dyDescent="0.25">
      <c r="A60" t="s">
        <v>357</v>
      </c>
      <c r="B60" t="s">
        <v>145</v>
      </c>
      <c r="C60" t="s">
        <v>275</v>
      </c>
      <c r="D60" s="44">
        <v>57700</v>
      </c>
      <c r="F60">
        <v>46900</v>
      </c>
      <c r="G60">
        <v>53600</v>
      </c>
      <c r="H60">
        <v>60300</v>
      </c>
      <c r="I60">
        <v>66950</v>
      </c>
      <c r="J60">
        <v>72350</v>
      </c>
      <c r="K60">
        <v>77700</v>
      </c>
      <c r="L60">
        <v>83050</v>
      </c>
      <c r="M60">
        <v>88400</v>
      </c>
      <c r="N60">
        <f t="shared" si="0"/>
        <v>93730</v>
      </c>
      <c r="O60">
        <f t="shared" si="1"/>
        <v>99086</v>
      </c>
      <c r="P60">
        <f t="shared" si="2"/>
        <v>104442</v>
      </c>
      <c r="Q60">
        <f t="shared" si="3"/>
        <v>109798</v>
      </c>
    </row>
    <row r="61" spans="1:17" x14ac:dyDescent="0.25">
      <c r="A61" t="s">
        <v>358</v>
      </c>
      <c r="B61" t="s">
        <v>36</v>
      </c>
      <c r="C61" t="s">
        <v>282</v>
      </c>
      <c r="D61" s="44">
        <v>87800</v>
      </c>
      <c r="F61">
        <v>52100</v>
      </c>
      <c r="G61">
        <v>59550</v>
      </c>
      <c r="H61">
        <v>67000</v>
      </c>
      <c r="I61">
        <v>74400</v>
      </c>
      <c r="J61">
        <v>80400</v>
      </c>
      <c r="K61">
        <v>86350</v>
      </c>
      <c r="L61">
        <v>92300</v>
      </c>
      <c r="M61">
        <v>98250</v>
      </c>
      <c r="N61">
        <f t="shared" si="0"/>
        <v>104160</v>
      </c>
      <c r="O61">
        <f t="shared" si="1"/>
        <v>110112</v>
      </c>
      <c r="P61">
        <f t="shared" si="2"/>
        <v>116064</v>
      </c>
      <c r="Q61">
        <f t="shared" si="3"/>
        <v>122016</v>
      </c>
    </row>
    <row r="62" spans="1:17" x14ac:dyDescent="0.25">
      <c r="A62" t="s">
        <v>359</v>
      </c>
      <c r="B62" t="s">
        <v>146</v>
      </c>
      <c r="C62" t="s">
        <v>289</v>
      </c>
      <c r="D62" s="44">
        <v>110300</v>
      </c>
      <c r="F62">
        <v>67850</v>
      </c>
      <c r="G62">
        <v>77550</v>
      </c>
      <c r="H62">
        <v>87250</v>
      </c>
      <c r="I62">
        <v>96900</v>
      </c>
      <c r="J62">
        <v>104700</v>
      </c>
      <c r="K62">
        <v>112450</v>
      </c>
      <c r="L62">
        <v>120200</v>
      </c>
      <c r="M62">
        <v>127950</v>
      </c>
      <c r="N62">
        <f t="shared" si="0"/>
        <v>135660</v>
      </c>
      <c r="O62">
        <f t="shared" si="1"/>
        <v>143412</v>
      </c>
      <c r="P62">
        <f t="shared" si="2"/>
        <v>151164</v>
      </c>
      <c r="Q62">
        <f t="shared" si="3"/>
        <v>158916</v>
      </c>
    </row>
    <row r="63" spans="1:17" x14ac:dyDescent="0.25">
      <c r="A63" t="s">
        <v>360</v>
      </c>
      <c r="B63" t="s">
        <v>147</v>
      </c>
      <c r="C63" t="s">
        <v>286</v>
      </c>
      <c r="D63" s="44">
        <v>73900</v>
      </c>
      <c r="F63">
        <v>46900</v>
      </c>
      <c r="G63">
        <v>53600</v>
      </c>
      <c r="H63">
        <v>60300</v>
      </c>
      <c r="I63">
        <v>66950</v>
      </c>
      <c r="J63">
        <v>72350</v>
      </c>
      <c r="K63">
        <v>77700</v>
      </c>
      <c r="L63">
        <v>83050</v>
      </c>
      <c r="M63">
        <v>88400</v>
      </c>
      <c r="N63">
        <f t="shared" si="0"/>
        <v>93730</v>
      </c>
      <c r="O63">
        <f t="shared" si="1"/>
        <v>99086</v>
      </c>
      <c r="P63">
        <f t="shared" si="2"/>
        <v>104442</v>
      </c>
      <c r="Q63">
        <f t="shared" si="3"/>
        <v>109798</v>
      </c>
    </row>
    <row r="64" spans="1:17" x14ac:dyDescent="0.25">
      <c r="A64" t="s">
        <v>361</v>
      </c>
      <c r="B64" t="s">
        <v>148</v>
      </c>
      <c r="C64" t="s">
        <v>278</v>
      </c>
      <c r="D64" s="44">
        <v>68400</v>
      </c>
      <c r="F64">
        <v>46900</v>
      </c>
      <c r="G64">
        <v>53600</v>
      </c>
      <c r="H64">
        <v>60300</v>
      </c>
      <c r="I64">
        <v>66950</v>
      </c>
      <c r="J64">
        <v>72350</v>
      </c>
      <c r="K64">
        <v>77700</v>
      </c>
      <c r="L64">
        <v>83050</v>
      </c>
      <c r="M64">
        <v>88400</v>
      </c>
      <c r="N64">
        <f t="shared" si="0"/>
        <v>93730</v>
      </c>
      <c r="O64">
        <f t="shared" si="1"/>
        <v>99086</v>
      </c>
      <c r="P64">
        <f t="shared" si="2"/>
        <v>104442</v>
      </c>
      <c r="Q64">
        <f t="shared" si="3"/>
        <v>109798</v>
      </c>
    </row>
    <row r="65" spans="1:17" x14ac:dyDescent="0.25">
      <c r="A65" t="s">
        <v>362</v>
      </c>
      <c r="B65" t="s">
        <v>149</v>
      </c>
      <c r="C65" t="s">
        <v>291</v>
      </c>
      <c r="D65" s="44">
        <v>75000</v>
      </c>
      <c r="F65">
        <v>46900</v>
      </c>
      <c r="G65">
        <v>53600</v>
      </c>
      <c r="H65">
        <v>60300</v>
      </c>
      <c r="I65">
        <v>66950</v>
      </c>
      <c r="J65">
        <v>72350</v>
      </c>
      <c r="K65">
        <v>77700</v>
      </c>
      <c r="L65">
        <v>83050</v>
      </c>
      <c r="M65">
        <v>88400</v>
      </c>
      <c r="N65">
        <f t="shared" si="0"/>
        <v>93730</v>
      </c>
      <c r="O65">
        <f t="shared" si="1"/>
        <v>99086</v>
      </c>
      <c r="P65">
        <f t="shared" si="2"/>
        <v>104442</v>
      </c>
      <c r="Q65">
        <f t="shared" si="3"/>
        <v>109798</v>
      </c>
    </row>
    <row r="66" spans="1:17" x14ac:dyDescent="0.25">
      <c r="A66" t="s">
        <v>363</v>
      </c>
      <c r="B66" t="s">
        <v>150</v>
      </c>
      <c r="C66" t="s">
        <v>275</v>
      </c>
      <c r="D66" s="44">
        <v>77900</v>
      </c>
      <c r="F66">
        <v>47600</v>
      </c>
      <c r="G66">
        <v>54400</v>
      </c>
      <c r="H66">
        <v>61200</v>
      </c>
      <c r="I66">
        <v>68000</v>
      </c>
      <c r="J66">
        <v>73450</v>
      </c>
      <c r="K66">
        <v>78900</v>
      </c>
      <c r="L66">
        <v>84350</v>
      </c>
      <c r="M66">
        <v>89800</v>
      </c>
      <c r="N66">
        <f t="shared" si="0"/>
        <v>95200</v>
      </c>
      <c r="O66">
        <f t="shared" si="1"/>
        <v>100640</v>
      </c>
      <c r="P66">
        <f t="shared" si="2"/>
        <v>106080</v>
      </c>
      <c r="Q66">
        <f t="shared" si="3"/>
        <v>111520</v>
      </c>
    </row>
    <row r="67" spans="1:17" x14ac:dyDescent="0.25">
      <c r="A67" t="s">
        <v>364</v>
      </c>
      <c r="B67" t="s">
        <v>39</v>
      </c>
      <c r="C67" t="s">
        <v>273</v>
      </c>
      <c r="D67" s="44">
        <v>68200</v>
      </c>
      <c r="F67">
        <v>46900</v>
      </c>
      <c r="G67">
        <v>53600</v>
      </c>
      <c r="H67">
        <v>60300</v>
      </c>
      <c r="I67">
        <v>66950</v>
      </c>
      <c r="J67">
        <v>72350</v>
      </c>
      <c r="K67">
        <v>77700</v>
      </c>
      <c r="L67">
        <v>83050</v>
      </c>
      <c r="M67">
        <v>88400</v>
      </c>
      <c r="N67">
        <f t="shared" ref="N67:N130" si="4">I67*1.4</f>
        <v>93730</v>
      </c>
      <c r="O67">
        <f t="shared" ref="O67:O130" si="5">I67*1.48</f>
        <v>99086</v>
      </c>
      <c r="P67">
        <f t="shared" ref="P67:P130" si="6">I67*1.56</f>
        <v>104442</v>
      </c>
      <c r="Q67">
        <f t="shared" ref="Q67:Q130" si="7">I67*1.64</f>
        <v>109798</v>
      </c>
    </row>
    <row r="68" spans="1:17" x14ac:dyDescent="0.25">
      <c r="A68" t="s">
        <v>365</v>
      </c>
      <c r="B68" t="s">
        <v>151</v>
      </c>
      <c r="C68" t="s">
        <v>285</v>
      </c>
      <c r="D68" s="44">
        <v>75200</v>
      </c>
      <c r="F68">
        <v>46900</v>
      </c>
      <c r="G68">
        <v>53600</v>
      </c>
      <c r="H68">
        <v>60300</v>
      </c>
      <c r="I68">
        <v>66950</v>
      </c>
      <c r="J68">
        <v>72350</v>
      </c>
      <c r="K68">
        <v>77700</v>
      </c>
      <c r="L68">
        <v>83050</v>
      </c>
      <c r="M68">
        <v>88400</v>
      </c>
      <c r="N68">
        <f t="shared" si="4"/>
        <v>93730</v>
      </c>
      <c r="O68">
        <f t="shared" si="5"/>
        <v>99086</v>
      </c>
      <c r="P68">
        <f t="shared" si="6"/>
        <v>104442</v>
      </c>
      <c r="Q68">
        <f t="shared" si="7"/>
        <v>109798</v>
      </c>
    </row>
    <row r="69" spans="1:17" x14ac:dyDescent="0.25">
      <c r="A69" t="s">
        <v>366</v>
      </c>
      <c r="B69" t="s">
        <v>152</v>
      </c>
      <c r="C69" t="s">
        <v>271</v>
      </c>
      <c r="D69" s="44">
        <v>82000</v>
      </c>
      <c r="F69">
        <v>52100</v>
      </c>
      <c r="G69">
        <v>59550</v>
      </c>
      <c r="H69">
        <v>67000</v>
      </c>
      <c r="I69">
        <v>74400</v>
      </c>
      <c r="J69">
        <v>80400</v>
      </c>
      <c r="K69">
        <v>86350</v>
      </c>
      <c r="L69">
        <v>92300</v>
      </c>
      <c r="M69">
        <v>98250</v>
      </c>
      <c r="N69">
        <f t="shared" si="4"/>
        <v>104160</v>
      </c>
      <c r="O69">
        <f t="shared" si="5"/>
        <v>110112</v>
      </c>
      <c r="P69">
        <f t="shared" si="6"/>
        <v>116064</v>
      </c>
      <c r="Q69">
        <f t="shared" si="7"/>
        <v>122016</v>
      </c>
    </row>
    <row r="70" spans="1:17" x14ac:dyDescent="0.25">
      <c r="A70" t="s">
        <v>367</v>
      </c>
      <c r="B70" t="s">
        <v>60</v>
      </c>
      <c r="C70" t="s">
        <v>291</v>
      </c>
      <c r="D70" s="44">
        <v>49800</v>
      </c>
      <c r="F70">
        <v>46900</v>
      </c>
      <c r="G70">
        <v>53600</v>
      </c>
      <c r="H70">
        <v>60300</v>
      </c>
      <c r="I70">
        <v>66950</v>
      </c>
      <c r="J70">
        <v>72350</v>
      </c>
      <c r="K70">
        <v>77700</v>
      </c>
      <c r="L70">
        <v>83050</v>
      </c>
      <c r="M70">
        <v>88400</v>
      </c>
      <c r="N70">
        <f t="shared" si="4"/>
        <v>93730</v>
      </c>
      <c r="O70">
        <f t="shared" si="5"/>
        <v>99086</v>
      </c>
      <c r="P70">
        <f t="shared" si="6"/>
        <v>104442</v>
      </c>
      <c r="Q70">
        <f t="shared" si="7"/>
        <v>109798</v>
      </c>
    </row>
    <row r="71" spans="1:17" x14ac:dyDescent="0.25">
      <c r="A71" t="s">
        <v>368</v>
      </c>
      <c r="B71" t="s">
        <v>73</v>
      </c>
      <c r="C71" t="s">
        <v>289</v>
      </c>
      <c r="D71" s="44">
        <v>110300</v>
      </c>
      <c r="F71">
        <v>67850</v>
      </c>
      <c r="G71">
        <v>77550</v>
      </c>
      <c r="H71">
        <v>87250</v>
      </c>
      <c r="I71">
        <v>96900</v>
      </c>
      <c r="J71">
        <v>104700</v>
      </c>
      <c r="K71">
        <v>112450</v>
      </c>
      <c r="L71">
        <v>120200</v>
      </c>
      <c r="M71">
        <v>127950</v>
      </c>
      <c r="N71">
        <f t="shared" si="4"/>
        <v>135660</v>
      </c>
      <c r="O71">
        <f t="shared" si="5"/>
        <v>143412</v>
      </c>
      <c r="P71">
        <f t="shared" si="6"/>
        <v>151164</v>
      </c>
      <c r="Q71">
        <f t="shared" si="7"/>
        <v>158916</v>
      </c>
    </row>
    <row r="72" spans="1:17" x14ac:dyDescent="0.25">
      <c r="A72" t="s">
        <v>369</v>
      </c>
      <c r="B72" t="s">
        <v>37</v>
      </c>
      <c r="C72" t="s">
        <v>284</v>
      </c>
      <c r="D72" s="44">
        <v>63200</v>
      </c>
      <c r="F72">
        <v>46900</v>
      </c>
      <c r="G72">
        <v>53600</v>
      </c>
      <c r="H72">
        <v>60300</v>
      </c>
      <c r="I72">
        <v>66950</v>
      </c>
      <c r="J72">
        <v>72350</v>
      </c>
      <c r="K72">
        <v>77700</v>
      </c>
      <c r="L72">
        <v>83050</v>
      </c>
      <c r="M72">
        <v>88400</v>
      </c>
      <c r="N72">
        <f t="shared" si="4"/>
        <v>93730</v>
      </c>
      <c r="O72">
        <f t="shared" si="5"/>
        <v>99086</v>
      </c>
      <c r="P72">
        <f t="shared" si="6"/>
        <v>104442</v>
      </c>
      <c r="Q72">
        <f t="shared" si="7"/>
        <v>109798</v>
      </c>
    </row>
    <row r="73" spans="1:17" x14ac:dyDescent="0.25">
      <c r="A73" t="s">
        <v>370</v>
      </c>
      <c r="B73" t="s">
        <v>153</v>
      </c>
      <c r="C73" t="s">
        <v>289</v>
      </c>
      <c r="D73" s="44">
        <v>87500</v>
      </c>
      <c r="F73">
        <v>51100</v>
      </c>
      <c r="G73">
        <v>58400</v>
      </c>
      <c r="H73">
        <v>65700</v>
      </c>
      <c r="I73">
        <v>72950</v>
      </c>
      <c r="J73">
        <v>78800</v>
      </c>
      <c r="K73">
        <v>84650</v>
      </c>
      <c r="L73">
        <v>90500</v>
      </c>
      <c r="M73">
        <v>96300</v>
      </c>
      <c r="N73">
        <f t="shared" si="4"/>
        <v>102130</v>
      </c>
      <c r="O73">
        <f t="shared" si="5"/>
        <v>107966</v>
      </c>
      <c r="P73">
        <f t="shared" si="6"/>
        <v>113802</v>
      </c>
      <c r="Q73">
        <f t="shared" si="7"/>
        <v>119638</v>
      </c>
    </row>
    <row r="74" spans="1:17" x14ac:dyDescent="0.25">
      <c r="A74" t="s">
        <v>371</v>
      </c>
      <c r="B74" t="s">
        <v>154</v>
      </c>
      <c r="C74" t="s">
        <v>281</v>
      </c>
      <c r="D74" s="44">
        <v>68200</v>
      </c>
      <c r="F74">
        <v>46900</v>
      </c>
      <c r="G74">
        <v>53600</v>
      </c>
      <c r="H74">
        <v>60300</v>
      </c>
      <c r="I74">
        <v>66950</v>
      </c>
      <c r="J74">
        <v>72350</v>
      </c>
      <c r="K74">
        <v>77700</v>
      </c>
      <c r="L74">
        <v>83050</v>
      </c>
      <c r="M74">
        <v>88400</v>
      </c>
      <c r="N74">
        <f t="shared" si="4"/>
        <v>93730</v>
      </c>
      <c r="O74">
        <f t="shared" si="5"/>
        <v>99086</v>
      </c>
      <c r="P74">
        <f t="shared" si="6"/>
        <v>104442</v>
      </c>
      <c r="Q74">
        <f t="shared" si="7"/>
        <v>109798</v>
      </c>
    </row>
    <row r="75" spans="1:17" x14ac:dyDescent="0.25">
      <c r="A75" t="s">
        <v>372</v>
      </c>
      <c r="B75" t="s">
        <v>47</v>
      </c>
      <c r="C75" t="s">
        <v>290</v>
      </c>
      <c r="D75" s="44">
        <v>86300</v>
      </c>
      <c r="F75">
        <v>50050</v>
      </c>
      <c r="G75">
        <v>57200</v>
      </c>
      <c r="H75">
        <v>64350</v>
      </c>
      <c r="I75">
        <v>71500</v>
      </c>
      <c r="J75">
        <v>77250</v>
      </c>
      <c r="K75">
        <v>82950</v>
      </c>
      <c r="L75">
        <v>88700</v>
      </c>
      <c r="M75">
        <v>94400</v>
      </c>
      <c r="N75">
        <f t="shared" si="4"/>
        <v>100100</v>
      </c>
      <c r="O75">
        <f t="shared" si="5"/>
        <v>105820</v>
      </c>
      <c r="P75">
        <f t="shared" si="6"/>
        <v>111540</v>
      </c>
      <c r="Q75">
        <f t="shared" si="7"/>
        <v>117260</v>
      </c>
    </row>
    <row r="76" spans="1:17" x14ac:dyDescent="0.25">
      <c r="A76" t="s">
        <v>373</v>
      </c>
      <c r="B76" t="s">
        <v>14</v>
      </c>
      <c r="C76" t="s">
        <v>279</v>
      </c>
      <c r="D76" s="44">
        <v>94400</v>
      </c>
      <c r="F76">
        <v>55000</v>
      </c>
      <c r="G76">
        <v>62850</v>
      </c>
      <c r="H76">
        <v>70700</v>
      </c>
      <c r="I76">
        <v>78550</v>
      </c>
      <c r="J76">
        <v>84850</v>
      </c>
      <c r="K76">
        <v>91150</v>
      </c>
      <c r="L76">
        <v>97450</v>
      </c>
      <c r="M76">
        <v>103700</v>
      </c>
      <c r="N76">
        <f t="shared" si="4"/>
        <v>109970</v>
      </c>
      <c r="O76">
        <f t="shared" si="5"/>
        <v>116254</v>
      </c>
      <c r="P76">
        <f t="shared" si="6"/>
        <v>122538</v>
      </c>
      <c r="Q76">
        <f t="shared" si="7"/>
        <v>128821.99999999999</v>
      </c>
    </row>
    <row r="77" spans="1:17" x14ac:dyDescent="0.25">
      <c r="A77" t="s">
        <v>374</v>
      </c>
      <c r="B77" t="s">
        <v>155</v>
      </c>
      <c r="C77" t="s">
        <v>285</v>
      </c>
      <c r="D77" s="44">
        <v>68500</v>
      </c>
      <c r="F77">
        <v>46900</v>
      </c>
      <c r="G77">
        <v>53600</v>
      </c>
      <c r="H77">
        <v>60300</v>
      </c>
      <c r="I77">
        <v>66950</v>
      </c>
      <c r="J77">
        <v>72350</v>
      </c>
      <c r="K77">
        <v>77700</v>
      </c>
      <c r="L77">
        <v>83050</v>
      </c>
      <c r="M77">
        <v>88400</v>
      </c>
      <c r="N77">
        <f t="shared" si="4"/>
        <v>93730</v>
      </c>
      <c r="O77">
        <f t="shared" si="5"/>
        <v>99086</v>
      </c>
      <c r="P77">
        <f t="shared" si="6"/>
        <v>104442</v>
      </c>
      <c r="Q77">
        <f t="shared" si="7"/>
        <v>109798</v>
      </c>
    </row>
    <row r="78" spans="1:17" x14ac:dyDescent="0.25">
      <c r="A78" t="s">
        <v>375</v>
      </c>
      <c r="B78" t="s">
        <v>48</v>
      </c>
      <c r="C78" t="s">
        <v>278</v>
      </c>
      <c r="D78" s="44">
        <v>61400</v>
      </c>
      <c r="F78">
        <v>46900</v>
      </c>
      <c r="G78">
        <v>53600</v>
      </c>
      <c r="H78">
        <v>60300</v>
      </c>
      <c r="I78">
        <v>66950</v>
      </c>
      <c r="J78">
        <v>72350</v>
      </c>
      <c r="K78">
        <v>77700</v>
      </c>
      <c r="L78">
        <v>83050</v>
      </c>
      <c r="M78">
        <v>88400</v>
      </c>
      <c r="N78">
        <f t="shared" si="4"/>
        <v>93730</v>
      </c>
      <c r="O78">
        <f t="shared" si="5"/>
        <v>99086</v>
      </c>
      <c r="P78">
        <f t="shared" si="6"/>
        <v>104442</v>
      </c>
      <c r="Q78">
        <f t="shared" si="7"/>
        <v>109798</v>
      </c>
    </row>
    <row r="79" spans="1:17" x14ac:dyDescent="0.25">
      <c r="A79" t="s">
        <v>376</v>
      </c>
      <c r="B79" t="s">
        <v>156</v>
      </c>
      <c r="C79" t="s">
        <v>274</v>
      </c>
      <c r="D79" s="44">
        <v>53700</v>
      </c>
      <c r="F79">
        <v>48850</v>
      </c>
      <c r="G79">
        <v>55850</v>
      </c>
      <c r="H79">
        <v>62850</v>
      </c>
      <c r="I79">
        <v>69850</v>
      </c>
      <c r="J79">
        <v>75450</v>
      </c>
      <c r="K79">
        <v>81050</v>
      </c>
      <c r="L79">
        <v>86600</v>
      </c>
      <c r="M79">
        <v>92200</v>
      </c>
      <c r="N79">
        <f t="shared" si="4"/>
        <v>97790</v>
      </c>
      <c r="O79">
        <f t="shared" si="5"/>
        <v>103378</v>
      </c>
      <c r="P79">
        <f t="shared" si="6"/>
        <v>108966</v>
      </c>
      <c r="Q79">
        <f t="shared" si="7"/>
        <v>114554</v>
      </c>
    </row>
    <row r="80" spans="1:17" x14ac:dyDescent="0.25">
      <c r="A80" t="s">
        <v>377</v>
      </c>
      <c r="B80" t="s">
        <v>157</v>
      </c>
      <c r="C80" t="s">
        <v>277</v>
      </c>
      <c r="D80" s="44">
        <v>94600</v>
      </c>
      <c r="F80">
        <v>58250</v>
      </c>
      <c r="G80">
        <v>66600</v>
      </c>
      <c r="H80">
        <v>74900</v>
      </c>
      <c r="I80">
        <v>83200</v>
      </c>
      <c r="J80">
        <v>89900</v>
      </c>
      <c r="K80">
        <v>96550</v>
      </c>
      <c r="L80">
        <v>103200</v>
      </c>
      <c r="M80">
        <v>109850</v>
      </c>
      <c r="N80">
        <f t="shared" si="4"/>
        <v>116479.99999999999</v>
      </c>
      <c r="O80">
        <f t="shared" si="5"/>
        <v>123136</v>
      </c>
      <c r="P80">
        <f t="shared" si="6"/>
        <v>129792</v>
      </c>
      <c r="Q80">
        <f t="shared" si="7"/>
        <v>136448</v>
      </c>
    </row>
    <row r="81" spans="1:17" x14ac:dyDescent="0.25">
      <c r="A81" t="s">
        <v>378</v>
      </c>
      <c r="B81" t="s">
        <v>15</v>
      </c>
      <c r="C81" t="s">
        <v>282</v>
      </c>
      <c r="D81" s="44">
        <v>77900</v>
      </c>
      <c r="F81">
        <v>48350</v>
      </c>
      <c r="G81">
        <v>55250</v>
      </c>
      <c r="H81">
        <v>62150</v>
      </c>
      <c r="I81">
        <v>69050</v>
      </c>
      <c r="J81">
        <v>74600</v>
      </c>
      <c r="K81">
        <v>80100</v>
      </c>
      <c r="L81">
        <v>85650</v>
      </c>
      <c r="M81">
        <v>91150</v>
      </c>
      <c r="N81">
        <f t="shared" si="4"/>
        <v>96670</v>
      </c>
      <c r="O81">
        <f t="shared" si="5"/>
        <v>102194</v>
      </c>
      <c r="P81">
        <f t="shared" si="6"/>
        <v>107718</v>
      </c>
      <c r="Q81">
        <f t="shared" si="7"/>
        <v>113242</v>
      </c>
    </row>
    <row r="82" spans="1:17" x14ac:dyDescent="0.25">
      <c r="A82" t="s">
        <v>379</v>
      </c>
      <c r="B82" t="s">
        <v>158</v>
      </c>
      <c r="C82" t="s">
        <v>281</v>
      </c>
      <c r="D82" s="44">
        <v>85000</v>
      </c>
      <c r="F82">
        <v>46900</v>
      </c>
      <c r="G82">
        <v>53600</v>
      </c>
      <c r="H82">
        <v>60300</v>
      </c>
      <c r="I82">
        <v>66950</v>
      </c>
      <c r="J82">
        <v>72350</v>
      </c>
      <c r="K82">
        <v>77700</v>
      </c>
      <c r="L82">
        <v>83050</v>
      </c>
      <c r="M82">
        <v>88400</v>
      </c>
      <c r="N82">
        <f t="shared" si="4"/>
        <v>93730</v>
      </c>
      <c r="O82">
        <f t="shared" si="5"/>
        <v>99086</v>
      </c>
      <c r="P82">
        <f t="shared" si="6"/>
        <v>104442</v>
      </c>
      <c r="Q82">
        <f t="shared" si="7"/>
        <v>109798</v>
      </c>
    </row>
    <row r="83" spans="1:17" x14ac:dyDescent="0.25">
      <c r="A83" t="s">
        <v>380</v>
      </c>
      <c r="B83" t="s">
        <v>159</v>
      </c>
      <c r="C83" t="s">
        <v>276</v>
      </c>
      <c r="D83" s="44">
        <v>69500</v>
      </c>
      <c r="F83">
        <v>46900</v>
      </c>
      <c r="G83">
        <v>53600</v>
      </c>
      <c r="H83">
        <v>60300</v>
      </c>
      <c r="I83">
        <v>66950</v>
      </c>
      <c r="J83">
        <v>72350</v>
      </c>
      <c r="K83">
        <v>77700</v>
      </c>
      <c r="L83">
        <v>83050</v>
      </c>
      <c r="M83">
        <v>88400</v>
      </c>
      <c r="N83">
        <f t="shared" si="4"/>
        <v>93730</v>
      </c>
      <c r="O83">
        <f t="shared" si="5"/>
        <v>99086</v>
      </c>
      <c r="P83">
        <f t="shared" si="6"/>
        <v>104442</v>
      </c>
      <c r="Q83">
        <f t="shared" si="7"/>
        <v>109798</v>
      </c>
    </row>
    <row r="84" spans="1:17" x14ac:dyDescent="0.25">
      <c r="A84" t="s">
        <v>381</v>
      </c>
      <c r="B84" t="s">
        <v>160</v>
      </c>
      <c r="C84" t="s">
        <v>271</v>
      </c>
      <c r="D84" s="44">
        <v>90400</v>
      </c>
      <c r="F84">
        <v>51350</v>
      </c>
      <c r="G84">
        <v>58650</v>
      </c>
      <c r="H84">
        <v>66000</v>
      </c>
      <c r="I84">
        <v>73300</v>
      </c>
      <c r="J84">
        <v>79200</v>
      </c>
      <c r="K84">
        <v>85050</v>
      </c>
      <c r="L84">
        <v>90900</v>
      </c>
      <c r="M84">
        <v>96800</v>
      </c>
      <c r="N84">
        <f t="shared" si="4"/>
        <v>102620</v>
      </c>
      <c r="O84">
        <f t="shared" si="5"/>
        <v>108484</v>
      </c>
      <c r="P84">
        <f t="shared" si="6"/>
        <v>114348</v>
      </c>
      <c r="Q84">
        <f t="shared" si="7"/>
        <v>120212</v>
      </c>
    </row>
    <row r="85" spans="1:17" x14ac:dyDescent="0.25">
      <c r="A85" t="s">
        <v>382</v>
      </c>
      <c r="B85" t="s">
        <v>161</v>
      </c>
      <c r="C85" t="s">
        <v>277</v>
      </c>
      <c r="D85" s="44">
        <v>94600</v>
      </c>
      <c r="F85">
        <v>58250</v>
      </c>
      <c r="G85">
        <v>66600</v>
      </c>
      <c r="H85">
        <v>74900</v>
      </c>
      <c r="I85">
        <v>83200</v>
      </c>
      <c r="J85">
        <v>89900</v>
      </c>
      <c r="K85">
        <v>96550</v>
      </c>
      <c r="L85">
        <v>103200</v>
      </c>
      <c r="M85">
        <v>109850</v>
      </c>
      <c r="N85">
        <f t="shared" si="4"/>
        <v>116479.99999999999</v>
      </c>
      <c r="O85">
        <f t="shared" si="5"/>
        <v>123136</v>
      </c>
      <c r="P85">
        <f t="shared" si="6"/>
        <v>129792</v>
      </c>
      <c r="Q85">
        <f t="shared" si="7"/>
        <v>136448</v>
      </c>
    </row>
    <row r="86" spans="1:17" x14ac:dyDescent="0.25">
      <c r="A86" t="s">
        <v>383</v>
      </c>
      <c r="B86" t="s">
        <v>162</v>
      </c>
      <c r="C86" t="s">
        <v>278</v>
      </c>
      <c r="D86" s="44">
        <v>88800</v>
      </c>
      <c r="F86">
        <v>47550</v>
      </c>
      <c r="G86">
        <v>54350</v>
      </c>
      <c r="H86">
        <v>61150</v>
      </c>
      <c r="I86">
        <v>67900</v>
      </c>
      <c r="J86">
        <v>73350</v>
      </c>
      <c r="K86">
        <v>78800</v>
      </c>
      <c r="L86">
        <v>84200</v>
      </c>
      <c r="M86">
        <v>89650</v>
      </c>
      <c r="N86">
        <f t="shared" si="4"/>
        <v>95060</v>
      </c>
      <c r="O86">
        <f t="shared" si="5"/>
        <v>100492</v>
      </c>
      <c r="P86">
        <f t="shared" si="6"/>
        <v>105924</v>
      </c>
      <c r="Q86">
        <f t="shared" si="7"/>
        <v>111356</v>
      </c>
    </row>
    <row r="87" spans="1:17" x14ac:dyDescent="0.25">
      <c r="A87" t="s">
        <v>384</v>
      </c>
      <c r="B87" t="s">
        <v>163</v>
      </c>
      <c r="C87" t="s">
        <v>276</v>
      </c>
      <c r="D87" s="44">
        <v>99000</v>
      </c>
      <c r="F87">
        <v>61250</v>
      </c>
      <c r="G87">
        <v>70000</v>
      </c>
      <c r="H87">
        <v>78750</v>
      </c>
      <c r="I87">
        <v>87450</v>
      </c>
      <c r="J87">
        <v>94450</v>
      </c>
      <c r="K87">
        <v>101450</v>
      </c>
      <c r="L87">
        <v>108450</v>
      </c>
      <c r="M87">
        <v>115450</v>
      </c>
      <c r="N87">
        <f t="shared" si="4"/>
        <v>122429.99999999999</v>
      </c>
      <c r="O87">
        <f t="shared" si="5"/>
        <v>129426</v>
      </c>
      <c r="P87">
        <f t="shared" si="6"/>
        <v>136422</v>
      </c>
      <c r="Q87">
        <f t="shared" si="7"/>
        <v>143418</v>
      </c>
    </row>
    <row r="88" spans="1:17" x14ac:dyDescent="0.25">
      <c r="A88" t="s">
        <v>385</v>
      </c>
      <c r="B88" t="s">
        <v>164</v>
      </c>
      <c r="C88" t="s">
        <v>271</v>
      </c>
      <c r="D88" s="44">
        <v>117400</v>
      </c>
      <c r="F88">
        <v>68100</v>
      </c>
      <c r="G88">
        <v>77850</v>
      </c>
      <c r="H88">
        <v>87600</v>
      </c>
      <c r="I88">
        <v>97300</v>
      </c>
      <c r="J88">
        <v>105100</v>
      </c>
      <c r="K88">
        <v>112900</v>
      </c>
      <c r="L88">
        <v>120700</v>
      </c>
      <c r="M88">
        <v>128450</v>
      </c>
      <c r="N88">
        <f t="shared" si="4"/>
        <v>136220</v>
      </c>
      <c r="O88">
        <f t="shared" si="5"/>
        <v>144004</v>
      </c>
      <c r="P88">
        <f t="shared" si="6"/>
        <v>151788</v>
      </c>
      <c r="Q88">
        <f t="shared" si="7"/>
        <v>159572</v>
      </c>
    </row>
    <row r="89" spans="1:17" x14ac:dyDescent="0.25">
      <c r="A89" t="s">
        <v>386</v>
      </c>
      <c r="B89" t="s">
        <v>165</v>
      </c>
      <c r="C89" t="s">
        <v>286</v>
      </c>
      <c r="D89" s="44">
        <v>88300</v>
      </c>
      <c r="F89">
        <v>47050</v>
      </c>
      <c r="G89">
        <v>53800</v>
      </c>
      <c r="H89">
        <v>60500</v>
      </c>
      <c r="I89">
        <v>67200</v>
      </c>
      <c r="J89">
        <v>72600</v>
      </c>
      <c r="K89">
        <v>78000</v>
      </c>
      <c r="L89">
        <v>83350</v>
      </c>
      <c r="M89">
        <v>88750</v>
      </c>
      <c r="N89">
        <f t="shared" si="4"/>
        <v>94080</v>
      </c>
      <c r="O89">
        <f t="shared" si="5"/>
        <v>99456</v>
      </c>
      <c r="P89">
        <f t="shared" si="6"/>
        <v>104832</v>
      </c>
      <c r="Q89">
        <f t="shared" si="7"/>
        <v>110208</v>
      </c>
    </row>
    <row r="90" spans="1:17" x14ac:dyDescent="0.25">
      <c r="A90" t="s">
        <v>387</v>
      </c>
      <c r="B90" t="s">
        <v>166</v>
      </c>
      <c r="C90" t="s">
        <v>286</v>
      </c>
      <c r="D90" s="44">
        <v>74100</v>
      </c>
      <c r="F90">
        <v>46900</v>
      </c>
      <c r="G90">
        <v>53600</v>
      </c>
      <c r="H90">
        <v>60300</v>
      </c>
      <c r="I90">
        <v>66950</v>
      </c>
      <c r="J90">
        <v>72350</v>
      </c>
      <c r="K90">
        <v>77700</v>
      </c>
      <c r="L90">
        <v>83050</v>
      </c>
      <c r="M90">
        <v>88400</v>
      </c>
      <c r="N90">
        <f t="shared" si="4"/>
        <v>93730</v>
      </c>
      <c r="O90">
        <f t="shared" si="5"/>
        <v>99086</v>
      </c>
      <c r="P90">
        <f t="shared" si="6"/>
        <v>104442</v>
      </c>
      <c r="Q90">
        <f t="shared" si="7"/>
        <v>109798</v>
      </c>
    </row>
    <row r="91" spans="1:17" x14ac:dyDescent="0.25">
      <c r="A91" t="s">
        <v>388</v>
      </c>
      <c r="B91" t="s">
        <v>74</v>
      </c>
      <c r="C91" t="s">
        <v>275</v>
      </c>
      <c r="D91" s="44">
        <v>67600</v>
      </c>
      <c r="F91">
        <v>46900</v>
      </c>
      <c r="G91">
        <v>53600</v>
      </c>
      <c r="H91">
        <v>60300</v>
      </c>
      <c r="I91">
        <v>66950</v>
      </c>
      <c r="J91">
        <v>72350</v>
      </c>
      <c r="K91">
        <v>77700</v>
      </c>
      <c r="L91">
        <v>83050</v>
      </c>
      <c r="M91">
        <v>88400</v>
      </c>
      <c r="N91">
        <f t="shared" si="4"/>
        <v>93730</v>
      </c>
      <c r="O91">
        <f t="shared" si="5"/>
        <v>99086</v>
      </c>
      <c r="P91">
        <f t="shared" si="6"/>
        <v>104442</v>
      </c>
      <c r="Q91">
        <f t="shared" si="7"/>
        <v>109798</v>
      </c>
    </row>
    <row r="92" spans="1:17" x14ac:dyDescent="0.25">
      <c r="A92" t="s">
        <v>389</v>
      </c>
      <c r="B92" t="s">
        <v>83</v>
      </c>
      <c r="C92" t="s">
        <v>290</v>
      </c>
      <c r="D92" s="44">
        <v>92100</v>
      </c>
      <c r="F92">
        <v>53400</v>
      </c>
      <c r="G92">
        <v>61000</v>
      </c>
      <c r="H92">
        <v>68650</v>
      </c>
      <c r="I92">
        <v>76250</v>
      </c>
      <c r="J92">
        <v>82350</v>
      </c>
      <c r="K92">
        <v>88450</v>
      </c>
      <c r="L92">
        <v>94550</v>
      </c>
      <c r="M92">
        <v>100650</v>
      </c>
      <c r="N92">
        <f t="shared" si="4"/>
        <v>106750</v>
      </c>
      <c r="O92">
        <f t="shared" si="5"/>
        <v>112850</v>
      </c>
      <c r="P92">
        <f t="shared" si="6"/>
        <v>118950</v>
      </c>
      <c r="Q92">
        <f t="shared" si="7"/>
        <v>125049.99999999999</v>
      </c>
    </row>
    <row r="93" spans="1:17" x14ac:dyDescent="0.25">
      <c r="A93" t="s">
        <v>390</v>
      </c>
      <c r="B93" t="s">
        <v>167</v>
      </c>
      <c r="C93" t="s">
        <v>270</v>
      </c>
      <c r="D93" s="44">
        <v>77900</v>
      </c>
      <c r="F93">
        <v>46900</v>
      </c>
      <c r="G93">
        <v>53600</v>
      </c>
      <c r="H93">
        <v>60300</v>
      </c>
      <c r="I93">
        <v>66950</v>
      </c>
      <c r="J93">
        <v>72350</v>
      </c>
      <c r="K93">
        <v>77700</v>
      </c>
      <c r="L93">
        <v>83050</v>
      </c>
      <c r="M93">
        <v>88400</v>
      </c>
      <c r="N93">
        <f t="shared" si="4"/>
        <v>93730</v>
      </c>
      <c r="O93">
        <f t="shared" si="5"/>
        <v>99086</v>
      </c>
      <c r="P93">
        <f t="shared" si="6"/>
        <v>104442</v>
      </c>
      <c r="Q93">
        <f t="shared" si="7"/>
        <v>109798</v>
      </c>
    </row>
    <row r="94" spans="1:17" x14ac:dyDescent="0.25">
      <c r="A94" t="s">
        <v>391</v>
      </c>
      <c r="B94" t="s">
        <v>168</v>
      </c>
      <c r="C94" t="s">
        <v>283</v>
      </c>
      <c r="D94" s="44">
        <v>84700</v>
      </c>
      <c r="F94">
        <v>50150</v>
      </c>
      <c r="G94">
        <v>57300</v>
      </c>
      <c r="H94">
        <v>64450</v>
      </c>
      <c r="I94">
        <v>71600</v>
      </c>
      <c r="J94">
        <v>77350</v>
      </c>
      <c r="K94">
        <v>83100</v>
      </c>
      <c r="L94">
        <v>88800</v>
      </c>
      <c r="M94">
        <v>94550</v>
      </c>
      <c r="N94">
        <f t="shared" si="4"/>
        <v>100240</v>
      </c>
      <c r="O94">
        <f t="shared" si="5"/>
        <v>105968</v>
      </c>
      <c r="P94">
        <f t="shared" si="6"/>
        <v>111696</v>
      </c>
      <c r="Q94">
        <f t="shared" si="7"/>
        <v>117424</v>
      </c>
    </row>
    <row r="95" spans="1:17" x14ac:dyDescent="0.25">
      <c r="A95" t="s">
        <v>392</v>
      </c>
      <c r="B95" t="s">
        <v>90</v>
      </c>
      <c r="C95" t="s">
        <v>276</v>
      </c>
      <c r="D95" s="44">
        <v>88500</v>
      </c>
      <c r="F95">
        <v>56350</v>
      </c>
      <c r="G95">
        <v>64400</v>
      </c>
      <c r="H95">
        <v>72450</v>
      </c>
      <c r="I95">
        <v>80500</v>
      </c>
      <c r="J95">
        <v>86950</v>
      </c>
      <c r="K95">
        <v>93400</v>
      </c>
      <c r="L95">
        <v>99850</v>
      </c>
      <c r="M95">
        <v>106300</v>
      </c>
      <c r="N95">
        <f t="shared" si="4"/>
        <v>112700</v>
      </c>
      <c r="O95">
        <f t="shared" si="5"/>
        <v>119140</v>
      </c>
      <c r="P95">
        <f t="shared" si="6"/>
        <v>125580</v>
      </c>
      <c r="Q95">
        <f t="shared" si="7"/>
        <v>132020</v>
      </c>
    </row>
    <row r="96" spans="1:17" x14ac:dyDescent="0.25">
      <c r="A96" t="s">
        <v>393</v>
      </c>
      <c r="B96" t="s">
        <v>16</v>
      </c>
      <c r="C96" t="s">
        <v>278</v>
      </c>
      <c r="D96" s="44">
        <v>63300</v>
      </c>
      <c r="F96">
        <v>46900</v>
      </c>
      <c r="G96">
        <v>53600</v>
      </c>
      <c r="H96">
        <v>60300</v>
      </c>
      <c r="I96">
        <v>66950</v>
      </c>
      <c r="J96">
        <v>72350</v>
      </c>
      <c r="K96">
        <v>77700</v>
      </c>
      <c r="L96">
        <v>83050</v>
      </c>
      <c r="M96">
        <v>88400</v>
      </c>
      <c r="N96">
        <f t="shared" si="4"/>
        <v>93730</v>
      </c>
      <c r="O96">
        <f t="shared" si="5"/>
        <v>99086</v>
      </c>
      <c r="P96">
        <f t="shared" si="6"/>
        <v>104442</v>
      </c>
      <c r="Q96">
        <f t="shared" si="7"/>
        <v>109798</v>
      </c>
    </row>
    <row r="97" spans="1:17" x14ac:dyDescent="0.25">
      <c r="A97" t="s">
        <v>394</v>
      </c>
      <c r="B97" t="s">
        <v>49</v>
      </c>
      <c r="C97" t="s">
        <v>275</v>
      </c>
      <c r="D97" s="44">
        <v>54500</v>
      </c>
      <c r="F97">
        <v>46900</v>
      </c>
      <c r="G97">
        <v>53600</v>
      </c>
      <c r="H97">
        <v>60300</v>
      </c>
      <c r="I97">
        <v>66950</v>
      </c>
      <c r="J97">
        <v>72350</v>
      </c>
      <c r="K97">
        <v>77700</v>
      </c>
      <c r="L97">
        <v>83050</v>
      </c>
      <c r="M97">
        <v>88400</v>
      </c>
      <c r="N97">
        <f t="shared" si="4"/>
        <v>93730</v>
      </c>
      <c r="O97">
        <f t="shared" si="5"/>
        <v>99086</v>
      </c>
      <c r="P97">
        <f t="shared" si="6"/>
        <v>104442</v>
      </c>
      <c r="Q97">
        <f t="shared" si="7"/>
        <v>109798</v>
      </c>
    </row>
    <row r="98" spans="1:17" x14ac:dyDescent="0.25">
      <c r="A98" t="s">
        <v>395</v>
      </c>
      <c r="B98" t="s">
        <v>40</v>
      </c>
      <c r="C98" t="s">
        <v>280</v>
      </c>
      <c r="D98" s="44">
        <v>81500</v>
      </c>
      <c r="F98">
        <v>51450</v>
      </c>
      <c r="G98">
        <v>58800</v>
      </c>
      <c r="H98">
        <v>66150</v>
      </c>
      <c r="I98">
        <v>73500</v>
      </c>
      <c r="J98">
        <v>79400</v>
      </c>
      <c r="K98">
        <v>85300</v>
      </c>
      <c r="L98">
        <v>91150</v>
      </c>
      <c r="M98">
        <v>97050</v>
      </c>
      <c r="N98">
        <f t="shared" si="4"/>
        <v>102900</v>
      </c>
      <c r="O98">
        <f t="shared" si="5"/>
        <v>108780</v>
      </c>
      <c r="P98">
        <f t="shared" si="6"/>
        <v>114660</v>
      </c>
      <c r="Q98">
        <f t="shared" si="7"/>
        <v>120540</v>
      </c>
    </row>
    <row r="99" spans="1:17" x14ac:dyDescent="0.25">
      <c r="A99" t="s">
        <v>396</v>
      </c>
      <c r="B99" t="s">
        <v>169</v>
      </c>
      <c r="C99" t="s">
        <v>275</v>
      </c>
      <c r="D99" s="44">
        <v>94000</v>
      </c>
      <c r="F99">
        <v>53350</v>
      </c>
      <c r="G99">
        <v>60900</v>
      </c>
      <c r="H99">
        <v>68550</v>
      </c>
      <c r="I99">
        <v>76150</v>
      </c>
      <c r="J99">
        <v>82250</v>
      </c>
      <c r="K99">
        <v>88350</v>
      </c>
      <c r="L99">
        <v>94450</v>
      </c>
      <c r="M99">
        <v>100550</v>
      </c>
      <c r="N99">
        <f t="shared" si="4"/>
        <v>106610</v>
      </c>
      <c r="O99">
        <f t="shared" si="5"/>
        <v>112702</v>
      </c>
      <c r="P99">
        <f t="shared" si="6"/>
        <v>118794</v>
      </c>
      <c r="Q99">
        <f t="shared" si="7"/>
        <v>124885.99999999999</v>
      </c>
    </row>
    <row r="100" spans="1:17" x14ac:dyDescent="0.25">
      <c r="A100" t="s">
        <v>397</v>
      </c>
      <c r="B100" t="s">
        <v>102</v>
      </c>
      <c r="C100" t="s">
        <v>274</v>
      </c>
      <c r="D100" s="44">
        <v>75800</v>
      </c>
      <c r="F100">
        <v>48850</v>
      </c>
      <c r="G100">
        <v>55850</v>
      </c>
      <c r="H100">
        <v>62850</v>
      </c>
      <c r="I100">
        <v>69850</v>
      </c>
      <c r="J100">
        <v>75450</v>
      </c>
      <c r="K100">
        <v>81050</v>
      </c>
      <c r="L100">
        <v>86600</v>
      </c>
      <c r="M100">
        <v>92200</v>
      </c>
      <c r="N100">
        <f t="shared" si="4"/>
        <v>97790</v>
      </c>
      <c r="O100">
        <f t="shared" si="5"/>
        <v>103378</v>
      </c>
      <c r="P100">
        <f t="shared" si="6"/>
        <v>108966</v>
      </c>
      <c r="Q100">
        <f t="shared" si="7"/>
        <v>114554</v>
      </c>
    </row>
    <row r="101" spans="1:17" x14ac:dyDescent="0.25">
      <c r="A101" t="s">
        <v>398</v>
      </c>
      <c r="B101" t="s">
        <v>61</v>
      </c>
      <c r="C101" t="s">
        <v>292</v>
      </c>
      <c r="D101" s="44">
        <v>79700</v>
      </c>
      <c r="F101">
        <v>49150</v>
      </c>
      <c r="G101">
        <v>56150</v>
      </c>
      <c r="H101">
        <v>63150</v>
      </c>
      <c r="I101">
        <v>70150</v>
      </c>
      <c r="J101">
        <v>75800</v>
      </c>
      <c r="K101">
        <v>81400</v>
      </c>
      <c r="L101">
        <v>87000</v>
      </c>
      <c r="M101">
        <v>92600</v>
      </c>
      <c r="N101">
        <f t="shared" si="4"/>
        <v>98210</v>
      </c>
      <c r="O101">
        <f t="shared" si="5"/>
        <v>103822</v>
      </c>
      <c r="P101">
        <f t="shared" si="6"/>
        <v>109434</v>
      </c>
      <c r="Q101">
        <f t="shared" si="7"/>
        <v>115046</v>
      </c>
    </row>
    <row r="102" spans="1:17" x14ac:dyDescent="0.25">
      <c r="A102" t="s">
        <v>399</v>
      </c>
      <c r="B102" t="s">
        <v>50</v>
      </c>
      <c r="C102" t="s">
        <v>277</v>
      </c>
      <c r="D102" s="44">
        <v>94600</v>
      </c>
      <c r="F102">
        <v>58250</v>
      </c>
      <c r="G102">
        <v>66600</v>
      </c>
      <c r="H102">
        <v>74900</v>
      </c>
      <c r="I102">
        <v>83200</v>
      </c>
      <c r="J102">
        <v>89900</v>
      </c>
      <c r="K102">
        <v>96550</v>
      </c>
      <c r="L102">
        <v>103200</v>
      </c>
      <c r="M102">
        <v>109850</v>
      </c>
      <c r="N102">
        <f t="shared" si="4"/>
        <v>116479.99999999999</v>
      </c>
      <c r="O102">
        <f t="shared" si="5"/>
        <v>123136</v>
      </c>
      <c r="P102">
        <f t="shared" si="6"/>
        <v>129792</v>
      </c>
      <c r="Q102">
        <f t="shared" si="7"/>
        <v>136448</v>
      </c>
    </row>
    <row r="103" spans="1:17" x14ac:dyDescent="0.25">
      <c r="A103" t="s">
        <v>400</v>
      </c>
      <c r="B103" t="s">
        <v>69</v>
      </c>
      <c r="C103" t="s">
        <v>270</v>
      </c>
      <c r="D103" s="44">
        <v>88800</v>
      </c>
      <c r="F103">
        <v>50150</v>
      </c>
      <c r="G103">
        <v>57250</v>
      </c>
      <c r="H103">
        <v>64450</v>
      </c>
      <c r="I103">
        <v>71550</v>
      </c>
      <c r="J103">
        <v>77300</v>
      </c>
      <c r="K103">
        <v>83000</v>
      </c>
      <c r="L103">
        <v>88750</v>
      </c>
      <c r="M103">
        <v>94450</v>
      </c>
      <c r="N103">
        <f t="shared" si="4"/>
        <v>100170</v>
      </c>
      <c r="O103">
        <f t="shared" si="5"/>
        <v>105894</v>
      </c>
      <c r="P103">
        <f t="shared" si="6"/>
        <v>111618</v>
      </c>
      <c r="Q103">
        <f t="shared" si="7"/>
        <v>117342</v>
      </c>
    </row>
    <row r="104" spans="1:17" x14ac:dyDescent="0.25">
      <c r="A104" t="s">
        <v>401</v>
      </c>
      <c r="B104" t="s">
        <v>170</v>
      </c>
      <c r="C104" t="s">
        <v>275</v>
      </c>
      <c r="D104" s="44">
        <v>112300</v>
      </c>
      <c r="F104">
        <v>59150</v>
      </c>
      <c r="G104">
        <v>67600</v>
      </c>
      <c r="H104">
        <v>76050</v>
      </c>
      <c r="I104">
        <v>84500</v>
      </c>
      <c r="J104">
        <v>91300</v>
      </c>
      <c r="K104">
        <v>98050</v>
      </c>
      <c r="L104">
        <v>104800</v>
      </c>
      <c r="M104">
        <v>111550</v>
      </c>
      <c r="N104">
        <f t="shared" si="4"/>
        <v>118299.99999999999</v>
      </c>
      <c r="O104">
        <f t="shared" si="5"/>
        <v>125060</v>
      </c>
      <c r="P104">
        <f t="shared" si="6"/>
        <v>131820</v>
      </c>
      <c r="Q104">
        <f t="shared" si="7"/>
        <v>138580</v>
      </c>
    </row>
    <row r="105" spans="1:17" x14ac:dyDescent="0.25">
      <c r="A105" t="s">
        <v>402</v>
      </c>
      <c r="B105" t="s">
        <v>75</v>
      </c>
      <c r="C105" t="s">
        <v>285</v>
      </c>
      <c r="D105" s="44">
        <v>69900</v>
      </c>
      <c r="F105">
        <v>46900</v>
      </c>
      <c r="G105">
        <v>53600</v>
      </c>
      <c r="H105">
        <v>60300</v>
      </c>
      <c r="I105">
        <v>66950</v>
      </c>
      <c r="J105">
        <v>72350</v>
      </c>
      <c r="K105">
        <v>77700</v>
      </c>
      <c r="L105">
        <v>83050</v>
      </c>
      <c r="M105">
        <v>88400</v>
      </c>
      <c r="N105">
        <f t="shared" si="4"/>
        <v>93730</v>
      </c>
      <c r="O105">
        <f t="shared" si="5"/>
        <v>99086</v>
      </c>
      <c r="P105">
        <f t="shared" si="6"/>
        <v>104442</v>
      </c>
      <c r="Q105">
        <f t="shared" si="7"/>
        <v>109798</v>
      </c>
    </row>
    <row r="106" spans="1:17" x14ac:dyDescent="0.25">
      <c r="A106" t="s">
        <v>403</v>
      </c>
      <c r="B106" t="s">
        <v>171</v>
      </c>
      <c r="C106" t="s">
        <v>279</v>
      </c>
      <c r="D106" s="44">
        <v>126000</v>
      </c>
      <c r="F106">
        <v>74800</v>
      </c>
      <c r="G106">
        <v>85450</v>
      </c>
      <c r="H106">
        <v>96150</v>
      </c>
      <c r="I106">
        <v>106800</v>
      </c>
      <c r="J106">
        <v>115350</v>
      </c>
      <c r="K106">
        <v>123900</v>
      </c>
      <c r="L106">
        <v>132450</v>
      </c>
      <c r="M106">
        <v>141000</v>
      </c>
      <c r="N106">
        <f t="shared" si="4"/>
        <v>149520</v>
      </c>
      <c r="O106">
        <f t="shared" si="5"/>
        <v>158064</v>
      </c>
      <c r="P106">
        <f t="shared" si="6"/>
        <v>166608</v>
      </c>
      <c r="Q106">
        <f t="shared" si="7"/>
        <v>175152</v>
      </c>
    </row>
    <row r="107" spans="1:17" x14ac:dyDescent="0.25">
      <c r="A107" t="s">
        <v>404</v>
      </c>
      <c r="B107" t="s">
        <v>172</v>
      </c>
      <c r="C107" t="s">
        <v>275</v>
      </c>
      <c r="D107" s="44">
        <v>114400</v>
      </c>
      <c r="F107">
        <v>64050</v>
      </c>
      <c r="G107">
        <v>73200</v>
      </c>
      <c r="H107">
        <v>82350</v>
      </c>
      <c r="I107">
        <v>91500</v>
      </c>
      <c r="J107">
        <v>98850</v>
      </c>
      <c r="K107">
        <v>106150</v>
      </c>
      <c r="L107">
        <v>113500</v>
      </c>
      <c r="M107">
        <v>120800</v>
      </c>
      <c r="N107">
        <f t="shared" si="4"/>
        <v>128099.99999999999</v>
      </c>
      <c r="O107">
        <f t="shared" si="5"/>
        <v>135420</v>
      </c>
      <c r="P107">
        <f t="shared" si="6"/>
        <v>142740</v>
      </c>
      <c r="Q107">
        <f t="shared" si="7"/>
        <v>150060</v>
      </c>
    </row>
    <row r="108" spans="1:17" x14ac:dyDescent="0.25">
      <c r="A108" t="s">
        <v>405</v>
      </c>
      <c r="B108" t="s">
        <v>62</v>
      </c>
      <c r="C108" t="s">
        <v>270</v>
      </c>
      <c r="D108" s="44">
        <v>82200</v>
      </c>
      <c r="F108">
        <v>46900</v>
      </c>
      <c r="G108">
        <v>53600</v>
      </c>
      <c r="H108">
        <v>60300</v>
      </c>
      <c r="I108">
        <v>66950</v>
      </c>
      <c r="J108">
        <v>72350</v>
      </c>
      <c r="K108">
        <v>77700</v>
      </c>
      <c r="L108">
        <v>83050</v>
      </c>
      <c r="M108">
        <v>88400</v>
      </c>
      <c r="N108">
        <f t="shared" si="4"/>
        <v>93730</v>
      </c>
      <c r="O108">
        <f t="shared" si="5"/>
        <v>99086</v>
      </c>
      <c r="P108">
        <f t="shared" si="6"/>
        <v>104442</v>
      </c>
      <c r="Q108">
        <f t="shared" si="7"/>
        <v>109798</v>
      </c>
    </row>
    <row r="109" spans="1:17" x14ac:dyDescent="0.25">
      <c r="A109" t="s">
        <v>406</v>
      </c>
      <c r="B109" t="s">
        <v>91</v>
      </c>
      <c r="C109" t="s">
        <v>287</v>
      </c>
      <c r="D109" s="44">
        <v>57300</v>
      </c>
      <c r="F109">
        <v>46900</v>
      </c>
      <c r="G109">
        <v>53600</v>
      </c>
      <c r="H109">
        <v>60300</v>
      </c>
      <c r="I109">
        <v>66950</v>
      </c>
      <c r="J109">
        <v>72350</v>
      </c>
      <c r="K109">
        <v>77700</v>
      </c>
      <c r="L109">
        <v>83050</v>
      </c>
      <c r="M109">
        <v>88400</v>
      </c>
      <c r="N109">
        <f t="shared" si="4"/>
        <v>93730</v>
      </c>
      <c r="O109">
        <f t="shared" si="5"/>
        <v>99086</v>
      </c>
      <c r="P109">
        <f t="shared" si="6"/>
        <v>104442</v>
      </c>
      <c r="Q109">
        <f t="shared" si="7"/>
        <v>109798</v>
      </c>
    </row>
    <row r="110" spans="1:17" x14ac:dyDescent="0.25">
      <c r="A110" t="s">
        <v>407</v>
      </c>
      <c r="B110" t="s">
        <v>89</v>
      </c>
      <c r="C110" t="s">
        <v>281</v>
      </c>
      <c r="D110" s="44">
        <v>78000</v>
      </c>
      <c r="F110">
        <v>47250</v>
      </c>
      <c r="G110">
        <v>54000</v>
      </c>
      <c r="H110">
        <v>60750</v>
      </c>
      <c r="I110">
        <v>67450</v>
      </c>
      <c r="J110">
        <v>72850</v>
      </c>
      <c r="K110">
        <v>78250</v>
      </c>
      <c r="L110">
        <v>83650</v>
      </c>
      <c r="M110">
        <v>89050</v>
      </c>
      <c r="N110">
        <f t="shared" si="4"/>
        <v>94430</v>
      </c>
      <c r="O110">
        <f t="shared" si="5"/>
        <v>99826</v>
      </c>
      <c r="P110">
        <f t="shared" si="6"/>
        <v>105222</v>
      </c>
      <c r="Q110">
        <f t="shared" si="7"/>
        <v>110618</v>
      </c>
    </row>
    <row r="111" spans="1:17" x14ac:dyDescent="0.25">
      <c r="A111" t="s">
        <v>408</v>
      </c>
      <c r="B111" t="s">
        <v>173</v>
      </c>
      <c r="C111" t="s">
        <v>278</v>
      </c>
      <c r="D111" s="44">
        <v>70200</v>
      </c>
      <c r="F111">
        <v>46900</v>
      </c>
      <c r="G111">
        <v>53600</v>
      </c>
      <c r="H111">
        <v>60300</v>
      </c>
      <c r="I111">
        <v>66950</v>
      </c>
      <c r="J111">
        <v>72350</v>
      </c>
      <c r="K111">
        <v>77700</v>
      </c>
      <c r="L111">
        <v>83050</v>
      </c>
      <c r="M111">
        <v>88400</v>
      </c>
      <c r="N111">
        <f t="shared" si="4"/>
        <v>93730</v>
      </c>
      <c r="O111">
        <f t="shared" si="5"/>
        <v>99086</v>
      </c>
      <c r="P111">
        <f t="shared" si="6"/>
        <v>104442</v>
      </c>
      <c r="Q111">
        <f t="shared" si="7"/>
        <v>109798</v>
      </c>
    </row>
    <row r="112" spans="1:17" x14ac:dyDescent="0.25">
      <c r="A112" t="s">
        <v>409</v>
      </c>
      <c r="B112" t="s">
        <v>174</v>
      </c>
      <c r="C112" t="s">
        <v>289</v>
      </c>
      <c r="D112" s="44">
        <v>88300</v>
      </c>
      <c r="F112">
        <v>59400</v>
      </c>
      <c r="G112">
        <v>67850</v>
      </c>
      <c r="H112">
        <v>76300</v>
      </c>
      <c r="I112">
        <v>84800</v>
      </c>
      <c r="J112">
        <v>91600</v>
      </c>
      <c r="K112">
        <v>98350</v>
      </c>
      <c r="L112">
        <v>105200</v>
      </c>
      <c r="M112">
        <v>111950</v>
      </c>
      <c r="N112">
        <f t="shared" si="4"/>
        <v>118719.99999999999</v>
      </c>
      <c r="O112">
        <f t="shared" si="5"/>
        <v>125504</v>
      </c>
      <c r="P112">
        <f t="shared" si="6"/>
        <v>132288</v>
      </c>
      <c r="Q112">
        <f t="shared" si="7"/>
        <v>139072</v>
      </c>
    </row>
    <row r="113" spans="1:17" x14ac:dyDescent="0.25">
      <c r="A113" t="s">
        <v>410</v>
      </c>
      <c r="B113" t="s">
        <v>84</v>
      </c>
      <c r="C113" t="s">
        <v>282</v>
      </c>
      <c r="D113" s="44">
        <v>83200</v>
      </c>
      <c r="F113">
        <v>49650</v>
      </c>
      <c r="G113">
        <v>56750</v>
      </c>
      <c r="H113">
        <v>63850</v>
      </c>
      <c r="I113">
        <v>70900</v>
      </c>
      <c r="J113">
        <v>76600</v>
      </c>
      <c r="K113">
        <v>82250</v>
      </c>
      <c r="L113">
        <v>87950</v>
      </c>
      <c r="M113">
        <v>93600</v>
      </c>
      <c r="N113">
        <f t="shared" si="4"/>
        <v>99260</v>
      </c>
      <c r="O113">
        <f t="shared" si="5"/>
        <v>104932</v>
      </c>
      <c r="P113">
        <f t="shared" si="6"/>
        <v>110604</v>
      </c>
      <c r="Q113">
        <f t="shared" si="7"/>
        <v>116276</v>
      </c>
    </row>
    <row r="114" spans="1:17" x14ac:dyDescent="0.25">
      <c r="A114" t="s">
        <v>411</v>
      </c>
      <c r="B114" t="s">
        <v>17</v>
      </c>
      <c r="C114" t="s">
        <v>272</v>
      </c>
      <c r="D114" s="44">
        <v>67700</v>
      </c>
      <c r="F114">
        <v>46900</v>
      </c>
      <c r="G114">
        <v>53600</v>
      </c>
      <c r="H114">
        <v>60300</v>
      </c>
      <c r="I114">
        <v>66950</v>
      </c>
      <c r="J114">
        <v>72350</v>
      </c>
      <c r="K114">
        <v>77700</v>
      </c>
      <c r="L114">
        <v>83050</v>
      </c>
      <c r="M114">
        <v>88400</v>
      </c>
      <c r="N114">
        <f t="shared" si="4"/>
        <v>93730</v>
      </c>
      <c r="O114">
        <f t="shared" si="5"/>
        <v>99086</v>
      </c>
      <c r="P114">
        <f t="shared" si="6"/>
        <v>104442</v>
      </c>
      <c r="Q114">
        <f t="shared" si="7"/>
        <v>109798</v>
      </c>
    </row>
    <row r="115" spans="1:17" x14ac:dyDescent="0.25">
      <c r="A115" t="s">
        <v>412</v>
      </c>
      <c r="B115" t="s">
        <v>29</v>
      </c>
      <c r="C115" t="s">
        <v>271</v>
      </c>
      <c r="D115" s="44">
        <v>85100</v>
      </c>
      <c r="F115">
        <v>50750</v>
      </c>
      <c r="G115">
        <v>58000</v>
      </c>
      <c r="H115">
        <v>65250</v>
      </c>
      <c r="I115">
        <v>72500</v>
      </c>
      <c r="J115">
        <v>78300</v>
      </c>
      <c r="K115">
        <v>84100</v>
      </c>
      <c r="L115">
        <v>89900</v>
      </c>
      <c r="M115">
        <v>95700</v>
      </c>
      <c r="N115">
        <f t="shared" si="4"/>
        <v>101500</v>
      </c>
      <c r="O115">
        <f t="shared" si="5"/>
        <v>107300</v>
      </c>
      <c r="P115">
        <f t="shared" si="6"/>
        <v>113100</v>
      </c>
      <c r="Q115">
        <f t="shared" si="7"/>
        <v>118900</v>
      </c>
    </row>
    <row r="116" spans="1:17" x14ac:dyDescent="0.25">
      <c r="A116" t="s">
        <v>413</v>
      </c>
      <c r="B116" t="s">
        <v>175</v>
      </c>
      <c r="C116" t="s">
        <v>284</v>
      </c>
      <c r="D116" s="44">
        <v>50200</v>
      </c>
      <c r="F116">
        <v>46900</v>
      </c>
      <c r="G116">
        <v>53600</v>
      </c>
      <c r="H116">
        <v>60300</v>
      </c>
      <c r="I116">
        <v>66950</v>
      </c>
      <c r="J116">
        <v>72350</v>
      </c>
      <c r="K116">
        <v>77700</v>
      </c>
      <c r="L116">
        <v>83050</v>
      </c>
      <c r="M116">
        <v>88400</v>
      </c>
      <c r="N116">
        <f t="shared" si="4"/>
        <v>93730</v>
      </c>
      <c r="O116">
        <f t="shared" si="5"/>
        <v>99086</v>
      </c>
      <c r="P116">
        <f t="shared" si="6"/>
        <v>104442</v>
      </c>
      <c r="Q116">
        <f t="shared" si="7"/>
        <v>109798</v>
      </c>
    </row>
    <row r="117" spans="1:17" x14ac:dyDescent="0.25">
      <c r="A117" t="s">
        <v>414</v>
      </c>
      <c r="B117" t="s">
        <v>176</v>
      </c>
      <c r="C117" t="s">
        <v>289</v>
      </c>
      <c r="D117" s="44">
        <v>110300</v>
      </c>
      <c r="F117">
        <v>67850</v>
      </c>
      <c r="G117">
        <v>77550</v>
      </c>
      <c r="H117">
        <v>87250</v>
      </c>
      <c r="I117">
        <v>96900</v>
      </c>
      <c r="J117">
        <v>104700</v>
      </c>
      <c r="K117">
        <v>112450</v>
      </c>
      <c r="L117">
        <v>120200</v>
      </c>
      <c r="M117">
        <v>127950</v>
      </c>
      <c r="N117">
        <f t="shared" si="4"/>
        <v>135660</v>
      </c>
      <c r="O117">
        <f t="shared" si="5"/>
        <v>143412</v>
      </c>
      <c r="P117">
        <f t="shared" si="6"/>
        <v>151164</v>
      </c>
      <c r="Q117">
        <f t="shared" si="7"/>
        <v>158916</v>
      </c>
    </row>
    <row r="118" spans="1:17" x14ac:dyDescent="0.25">
      <c r="A118" t="s">
        <v>415</v>
      </c>
      <c r="B118" t="s">
        <v>99</v>
      </c>
      <c r="C118" t="s">
        <v>275</v>
      </c>
      <c r="D118" s="44">
        <v>85900</v>
      </c>
      <c r="F118">
        <v>55000</v>
      </c>
      <c r="G118">
        <v>62850</v>
      </c>
      <c r="H118">
        <v>70700</v>
      </c>
      <c r="I118">
        <v>78550</v>
      </c>
      <c r="J118">
        <v>84850</v>
      </c>
      <c r="K118">
        <v>91150</v>
      </c>
      <c r="L118">
        <v>97450</v>
      </c>
      <c r="M118">
        <v>103700</v>
      </c>
      <c r="N118">
        <f t="shared" si="4"/>
        <v>109970</v>
      </c>
      <c r="O118">
        <f t="shared" si="5"/>
        <v>116254</v>
      </c>
      <c r="P118">
        <f t="shared" si="6"/>
        <v>122538</v>
      </c>
      <c r="Q118">
        <f t="shared" si="7"/>
        <v>128821.99999999999</v>
      </c>
    </row>
    <row r="119" spans="1:17" x14ac:dyDescent="0.25">
      <c r="A119" t="s">
        <v>416</v>
      </c>
      <c r="B119" t="s">
        <v>177</v>
      </c>
      <c r="C119" t="s">
        <v>288</v>
      </c>
      <c r="D119" s="44">
        <v>78000</v>
      </c>
      <c r="F119">
        <v>50350</v>
      </c>
      <c r="G119">
        <v>57550</v>
      </c>
      <c r="H119">
        <v>64750</v>
      </c>
      <c r="I119">
        <v>71900</v>
      </c>
      <c r="J119">
        <v>77700</v>
      </c>
      <c r="K119">
        <v>83450</v>
      </c>
      <c r="L119">
        <v>89200</v>
      </c>
      <c r="M119">
        <v>94950</v>
      </c>
      <c r="N119">
        <f t="shared" si="4"/>
        <v>100660</v>
      </c>
      <c r="O119">
        <f t="shared" si="5"/>
        <v>106412</v>
      </c>
      <c r="P119">
        <f t="shared" si="6"/>
        <v>112164</v>
      </c>
      <c r="Q119">
        <f t="shared" si="7"/>
        <v>117916</v>
      </c>
    </row>
    <row r="120" spans="1:17" x14ac:dyDescent="0.25">
      <c r="A120" t="s">
        <v>417</v>
      </c>
      <c r="B120" t="s">
        <v>178</v>
      </c>
      <c r="C120" t="s">
        <v>274</v>
      </c>
      <c r="D120" s="44">
        <v>76500</v>
      </c>
      <c r="F120">
        <v>46900</v>
      </c>
      <c r="G120">
        <v>53600</v>
      </c>
      <c r="H120">
        <v>60300</v>
      </c>
      <c r="I120">
        <v>66950</v>
      </c>
      <c r="J120">
        <v>72350</v>
      </c>
      <c r="K120">
        <v>77700</v>
      </c>
      <c r="L120">
        <v>83050</v>
      </c>
      <c r="M120">
        <v>88400</v>
      </c>
      <c r="N120">
        <f t="shared" si="4"/>
        <v>93730</v>
      </c>
      <c r="O120">
        <f t="shared" si="5"/>
        <v>99086</v>
      </c>
      <c r="P120">
        <f t="shared" si="6"/>
        <v>104442</v>
      </c>
      <c r="Q120">
        <f t="shared" si="7"/>
        <v>109798</v>
      </c>
    </row>
    <row r="121" spans="1:17" x14ac:dyDescent="0.25">
      <c r="A121" t="s">
        <v>418</v>
      </c>
      <c r="B121" t="s">
        <v>18</v>
      </c>
      <c r="C121" t="s">
        <v>286</v>
      </c>
      <c r="D121" s="44">
        <v>82400</v>
      </c>
      <c r="F121">
        <v>47600</v>
      </c>
      <c r="G121">
        <v>54400</v>
      </c>
      <c r="H121">
        <v>61200</v>
      </c>
      <c r="I121">
        <v>68000</v>
      </c>
      <c r="J121">
        <v>73450</v>
      </c>
      <c r="K121">
        <v>78900</v>
      </c>
      <c r="L121">
        <v>84350</v>
      </c>
      <c r="M121">
        <v>89800</v>
      </c>
      <c r="N121">
        <f t="shared" si="4"/>
        <v>95200</v>
      </c>
      <c r="O121">
        <f t="shared" si="5"/>
        <v>100640</v>
      </c>
      <c r="P121">
        <f t="shared" si="6"/>
        <v>106080</v>
      </c>
      <c r="Q121">
        <f t="shared" si="7"/>
        <v>111520</v>
      </c>
    </row>
    <row r="122" spans="1:17" x14ac:dyDescent="0.25">
      <c r="A122" t="s">
        <v>419</v>
      </c>
      <c r="B122" t="s">
        <v>51</v>
      </c>
      <c r="C122" t="s">
        <v>272</v>
      </c>
      <c r="D122" s="44">
        <v>68500</v>
      </c>
      <c r="F122">
        <v>46900</v>
      </c>
      <c r="G122">
        <v>53600</v>
      </c>
      <c r="H122">
        <v>60300</v>
      </c>
      <c r="I122">
        <v>66950</v>
      </c>
      <c r="J122">
        <v>72350</v>
      </c>
      <c r="K122">
        <v>77700</v>
      </c>
      <c r="L122">
        <v>83050</v>
      </c>
      <c r="M122">
        <v>88400</v>
      </c>
      <c r="N122">
        <f t="shared" si="4"/>
        <v>93730</v>
      </c>
      <c r="O122">
        <f t="shared" si="5"/>
        <v>99086</v>
      </c>
      <c r="P122">
        <f t="shared" si="6"/>
        <v>104442</v>
      </c>
      <c r="Q122">
        <f t="shared" si="7"/>
        <v>109798</v>
      </c>
    </row>
    <row r="123" spans="1:17" x14ac:dyDescent="0.25">
      <c r="A123" t="s">
        <v>420</v>
      </c>
      <c r="B123" t="s">
        <v>52</v>
      </c>
      <c r="C123" t="s">
        <v>284</v>
      </c>
      <c r="D123" s="44">
        <v>75000</v>
      </c>
      <c r="F123">
        <v>46900</v>
      </c>
      <c r="G123">
        <v>53600</v>
      </c>
      <c r="H123">
        <v>60300</v>
      </c>
      <c r="I123">
        <v>66950</v>
      </c>
      <c r="J123">
        <v>72350</v>
      </c>
      <c r="K123">
        <v>77700</v>
      </c>
      <c r="L123">
        <v>83050</v>
      </c>
      <c r="M123">
        <v>88400</v>
      </c>
      <c r="N123">
        <f t="shared" si="4"/>
        <v>93730</v>
      </c>
      <c r="O123">
        <f t="shared" si="5"/>
        <v>99086</v>
      </c>
      <c r="P123">
        <f t="shared" si="6"/>
        <v>104442</v>
      </c>
      <c r="Q123">
        <f t="shared" si="7"/>
        <v>109798</v>
      </c>
    </row>
    <row r="124" spans="1:17" x14ac:dyDescent="0.25">
      <c r="A124" t="s">
        <v>421</v>
      </c>
      <c r="B124" t="s">
        <v>19</v>
      </c>
      <c r="C124" t="s">
        <v>292</v>
      </c>
      <c r="D124" s="44">
        <v>79700</v>
      </c>
      <c r="F124">
        <v>49150</v>
      </c>
      <c r="G124">
        <v>56150</v>
      </c>
      <c r="H124">
        <v>63150</v>
      </c>
      <c r="I124">
        <v>70150</v>
      </c>
      <c r="J124">
        <v>75800</v>
      </c>
      <c r="K124">
        <v>81400</v>
      </c>
      <c r="L124">
        <v>87000</v>
      </c>
      <c r="M124">
        <v>92600</v>
      </c>
      <c r="N124">
        <f t="shared" si="4"/>
        <v>98210</v>
      </c>
      <c r="O124">
        <f t="shared" si="5"/>
        <v>103822</v>
      </c>
      <c r="P124">
        <f t="shared" si="6"/>
        <v>109434</v>
      </c>
      <c r="Q124">
        <f t="shared" si="7"/>
        <v>115046</v>
      </c>
    </row>
    <row r="125" spans="1:17" x14ac:dyDescent="0.25">
      <c r="A125" t="s">
        <v>422</v>
      </c>
      <c r="B125" t="s">
        <v>179</v>
      </c>
      <c r="C125" t="s">
        <v>293</v>
      </c>
      <c r="D125" s="44">
        <v>49100</v>
      </c>
      <c r="F125">
        <v>46900</v>
      </c>
      <c r="G125">
        <v>53600</v>
      </c>
      <c r="H125">
        <v>60300</v>
      </c>
      <c r="I125">
        <v>66950</v>
      </c>
      <c r="J125">
        <v>72350</v>
      </c>
      <c r="K125">
        <v>77700</v>
      </c>
      <c r="L125">
        <v>83050</v>
      </c>
      <c r="M125">
        <v>88400</v>
      </c>
      <c r="N125">
        <f t="shared" si="4"/>
        <v>93730</v>
      </c>
      <c r="O125">
        <f t="shared" si="5"/>
        <v>99086</v>
      </c>
      <c r="P125">
        <f t="shared" si="6"/>
        <v>104442</v>
      </c>
      <c r="Q125">
        <f t="shared" si="7"/>
        <v>109798</v>
      </c>
    </row>
    <row r="126" spans="1:17" x14ac:dyDescent="0.25">
      <c r="A126" t="s">
        <v>423</v>
      </c>
      <c r="B126" t="s">
        <v>180</v>
      </c>
      <c r="C126" t="s">
        <v>273</v>
      </c>
      <c r="D126" s="44">
        <v>62400</v>
      </c>
      <c r="F126">
        <v>46900</v>
      </c>
      <c r="G126">
        <v>53600</v>
      </c>
      <c r="H126">
        <v>60300</v>
      </c>
      <c r="I126">
        <v>66950</v>
      </c>
      <c r="J126">
        <v>72350</v>
      </c>
      <c r="K126">
        <v>77700</v>
      </c>
      <c r="L126">
        <v>83050</v>
      </c>
      <c r="M126">
        <v>88400</v>
      </c>
      <c r="N126">
        <f t="shared" si="4"/>
        <v>93730</v>
      </c>
      <c r="O126">
        <f t="shared" si="5"/>
        <v>99086</v>
      </c>
      <c r="P126">
        <f t="shared" si="6"/>
        <v>104442</v>
      </c>
      <c r="Q126">
        <f t="shared" si="7"/>
        <v>109798</v>
      </c>
    </row>
    <row r="127" spans="1:17" x14ac:dyDescent="0.25">
      <c r="A127" t="s">
        <v>424</v>
      </c>
      <c r="B127" t="s">
        <v>30</v>
      </c>
      <c r="C127" t="s">
        <v>289</v>
      </c>
      <c r="D127" s="44">
        <v>101900</v>
      </c>
      <c r="F127">
        <v>61800</v>
      </c>
      <c r="G127">
        <v>70600</v>
      </c>
      <c r="H127">
        <v>79450</v>
      </c>
      <c r="I127">
        <v>88250</v>
      </c>
      <c r="J127">
        <v>95350</v>
      </c>
      <c r="K127">
        <v>102400</v>
      </c>
      <c r="L127">
        <v>109450</v>
      </c>
      <c r="M127">
        <v>116500</v>
      </c>
      <c r="N127">
        <f t="shared" si="4"/>
        <v>123549.99999999999</v>
      </c>
      <c r="O127">
        <f t="shared" si="5"/>
        <v>130610</v>
      </c>
      <c r="P127">
        <f t="shared" si="6"/>
        <v>137670</v>
      </c>
      <c r="Q127">
        <f t="shared" si="7"/>
        <v>144730</v>
      </c>
    </row>
    <row r="128" spans="1:17" x14ac:dyDescent="0.25">
      <c r="A128" t="s">
        <v>425</v>
      </c>
      <c r="B128" t="s">
        <v>53</v>
      </c>
      <c r="C128" t="s">
        <v>285</v>
      </c>
      <c r="D128" s="44">
        <v>85600</v>
      </c>
      <c r="F128">
        <v>51600</v>
      </c>
      <c r="G128">
        <v>59000</v>
      </c>
      <c r="H128">
        <v>66350</v>
      </c>
      <c r="I128">
        <v>73700</v>
      </c>
      <c r="J128">
        <v>79600</v>
      </c>
      <c r="K128">
        <v>85500</v>
      </c>
      <c r="L128">
        <v>91400</v>
      </c>
      <c r="M128">
        <v>97300</v>
      </c>
      <c r="N128">
        <f t="shared" si="4"/>
        <v>103180</v>
      </c>
      <c r="O128">
        <f t="shared" si="5"/>
        <v>109076</v>
      </c>
      <c r="P128">
        <f t="shared" si="6"/>
        <v>114972</v>
      </c>
      <c r="Q128">
        <f t="shared" si="7"/>
        <v>120868</v>
      </c>
    </row>
    <row r="129" spans="1:17" x14ac:dyDescent="0.25">
      <c r="A129" t="s">
        <v>426</v>
      </c>
      <c r="B129" t="s">
        <v>181</v>
      </c>
      <c r="C129" t="s">
        <v>276</v>
      </c>
      <c r="D129" s="44">
        <v>76900</v>
      </c>
      <c r="F129">
        <v>48200</v>
      </c>
      <c r="G129">
        <v>55050</v>
      </c>
      <c r="H129">
        <v>61950</v>
      </c>
      <c r="I129">
        <v>68800</v>
      </c>
      <c r="J129">
        <v>74350</v>
      </c>
      <c r="K129">
        <v>79850</v>
      </c>
      <c r="L129">
        <v>85350</v>
      </c>
      <c r="M129">
        <v>90850</v>
      </c>
      <c r="N129">
        <f t="shared" si="4"/>
        <v>96320</v>
      </c>
      <c r="O129">
        <f t="shared" si="5"/>
        <v>101824</v>
      </c>
      <c r="P129">
        <f t="shared" si="6"/>
        <v>107328</v>
      </c>
      <c r="Q129">
        <f t="shared" si="7"/>
        <v>112832</v>
      </c>
    </row>
    <row r="130" spans="1:17" x14ac:dyDescent="0.25">
      <c r="A130" t="s">
        <v>427</v>
      </c>
      <c r="B130" t="s">
        <v>182</v>
      </c>
      <c r="C130" t="s">
        <v>289</v>
      </c>
      <c r="D130" s="44">
        <v>110300</v>
      </c>
      <c r="F130">
        <v>67850</v>
      </c>
      <c r="G130">
        <v>77550</v>
      </c>
      <c r="H130">
        <v>87250</v>
      </c>
      <c r="I130">
        <v>96900</v>
      </c>
      <c r="J130">
        <v>104700</v>
      </c>
      <c r="K130">
        <v>112450</v>
      </c>
      <c r="L130">
        <v>120200</v>
      </c>
      <c r="M130">
        <v>127950</v>
      </c>
      <c r="N130">
        <f t="shared" si="4"/>
        <v>135660</v>
      </c>
      <c r="O130">
        <f t="shared" si="5"/>
        <v>143412</v>
      </c>
      <c r="P130">
        <f t="shared" si="6"/>
        <v>151164</v>
      </c>
      <c r="Q130">
        <f t="shared" si="7"/>
        <v>158916</v>
      </c>
    </row>
    <row r="131" spans="1:17" x14ac:dyDescent="0.25">
      <c r="A131" t="s">
        <v>428</v>
      </c>
      <c r="B131" t="s">
        <v>63</v>
      </c>
      <c r="C131" t="s">
        <v>276</v>
      </c>
      <c r="D131" s="44">
        <v>132400</v>
      </c>
      <c r="F131">
        <v>74800</v>
      </c>
      <c r="G131">
        <v>85450</v>
      </c>
      <c r="H131">
        <v>96150</v>
      </c>
      <c r="I131">
        <v>106800</v>
      </c>
      <c r="J131">
        <v>115350</v>
      </c>
      <c r="K131">
        <v>123900</v>
      </c>
      <c r="L131">
        <v>132450</v>
      </c>
      <c r="M131">
        <v>141000</v>
      </c>
      <c r="N131">
        <f t="shared" ref="N131:N194" si="8">I131*1.4</f>
        <v>149520</v>
      </c>
      <c r="O131">
        <f t="shared" ref="O131:O194" si="9">I131*1.48</f>
        <v>158064</v>
      </c>
      <c r="P131">
        <f t="shared" ref="P131:P194" si="10">I131*1.56</f>
        <v>166608</v>
      </c>
      <c r="Q131">
        <f t="shared" ref="Q131:Q194" si="11">I131*1.64</f>
        <v>175152</v>
      </c>
    </row>
    <row r="132" spans="1:17" x14ac:dyDescent="0.25">
      <c r="A132" t="s">
        <v>429</v>
      </c>
      <c r="B132" t="s">
        <v>183</v>
      </c>
      <c r="C132" t="s">
        <v>273</v>
      </c>
      <c r="D132" s="44">
        <v>48900</v>
      </c>
      <c r="F132">
        <v>46900</v>
      </c>
      <c r="G132">
        <v>53600</v>
      </c>
      <c r="H132">
        <v>60300</v>
      </c>
      <c r="I132">
        <v>66950</v>
      </c>
      <c r="J132">
        <v>72350</v>
      </c>
      <c r="K132">
        <v>77700</v>
      </c>
      <c r="L132">
        <v>83050</v>
      </c>
      <c r="M132">
        <v>88400</v>
      </c>
      <c r="N132">
        <f t="shared" si="8"/>
        <v>93730</v>
      </c>
      <c r="O132">
        <f t="shared" si="9"/>
        <v>99086</v>
      </c>
      <c r="P132">
        <f t="shared" si="10"/>
        <v>104442</v>
      </c>
      <c r="Q132">
        <f t="shared" si="11"/>
        <v>109798</v>
      </c>
    </row>
    <row r="133" spans="1:17" x14ac:dyDescent="0.25">
      <c r="A133" t="s">
        <v>430</v>
      </c>
      <c r="B133" t="s">
        <v>38</v>
      </c>
      <c r="C133" t="s">
        <v>285</v>
      </c>
      <c r="D133" s="44">
        <v>94000</v>
      </c>
      <c r="F133">
        <v>54500</v>
      </c>
      <c r="G133">
        <v>62300</v>
      </c>
      <c r="H133">
        <v>70100</v>
      </c>
      <c r="I133">
        <v>77850</v>
      </c>
      <c r="J133">
        <v>84100</v>
      </c>
      <c r="K133">
        <v>90350</v>
      </c>
      <c r="L133">
        <v>96550</v>
      </c>
      <c r="M133">
        <v>102800</v>
      </c>
      <c r="N133">
        <f t="shared" si="8"/>
        <v>108990</v>
      </c>
      <c r="O133">
        <f t="shared" si="9"/>
        <v>115218</v>
      </c>
      <c r="P133">
        <f t="shared" si="10"/>
        <v>121446</v>
      </c>
      <c r="Q133">
        <f t="shared" si="11"/>
        <v>127673.99999999999</v>
      </c>
    </row>
    <row r="134" spans="1:17" x14ac:dyDescent="0.25">
      <c r="A134" t="s">
        <v>431</v>
      </c>
      <c r="B134" t="s">
        <v>184</v>
      </c>
      <c r="C134" t="s">
        <v>276</v>
      </c>
      <c r="D134" s="44">
        <v>86500</v>
      </c>
      <c r="F134">
        <v>53900</v>
      </c>
      <c r="G134">
        <v>61600</v>
      </c>
      <c r="H134">
        <v>69300</v>
      </c>
      <c r="I134">
        <v>76950</v>
      </c>
      <c r="J134">
        <v>83150</v>
      </c>
      <c r="K134">
        <v>89300</v>
      </c>
      <c r="L134">
        <v>95450</v>
      </c>
      <c r="M134">
        <v>101600</v>
      </c>
      <c r="N134">
        <f t="shared" si="8"/>
        <v>107730</v>
      </c>
      <c r="O134">
        <f t="shared" si="9"/>
        <v>113886</v>
      </c>
      <c r="P134">
        <f t="shared" si="10"/>
        <v>120042</v>
      </c>
      <c r="Q134">
        <f t="shared" si="11"/>
        <v>126197.99999999999</v>
      </c>
    </row>
    <row r="135" spans="1:17" x14ac:dyDescent="0.25">
      <c r="A135" t="s">
        <v>432</v>
      </c>
      <c r="B135" t="s">
        <v>185</v>
      </c>
      <c r="C135" t="s">
        <v>288</v>
      </c>
      <c r="D135" s="44">
        <v>88000</v>
      </c>
      <c r="F135">
        <v>53350</v>
      </c>
      <c r="G135">
        <v>60900</v>
      </c>
      <c r="H135">
        <v>68550</v>
      </c>
      <c r="I135">
        <v>76150</v>
      </c>
      <c r="J135">
        <v>82250</v>
      </c>
      <c r="K135">
        <v>88350</v>
      </c>
      <c r="L135">
        <v>94450</v>
      </c>
      <c r="M135">
        <v>100550</v>
      </c>
      <c r="N135">
        <f t="shared" si="8"/>
        <v>106610</v>
      </c>
      <c r="O135">
        <f t="shared" si="9"/>
        <v>112702</v>
      </c>
      <c r="P135">
        <f t="shared" si="10"/>
        <v>118794</v>
      </c>
      <c r="Q135">
        <f t="shared" si="11"/>
        <v>124885.99999999999</v>
      </c>
    </row>
    <row r="136" spans="1:17" x14ac:dyDescent="0.25">
      <c r="A136" t="s">
        <v>433</v>
      </c>
      <c r="B136" t="s">
        <v>186</v>
      </c>
      <c r="C136" t="s">
        <v>278</v>
      </c>
      <c r="D136" s="44">
        <v>75000</v>
      </c>
      <c r="F136">
        <v>46900</v>
      </c>
      <c r="G136">
        <v>53600</v>
      </c>
      <c r="H136">
        <v>60300</v>
      </c>
      <c r="I136">
        <v>66950</v>
      </c>
      <c r="J136">
        <v>72350</v>
      </c>
      <c r="K136">
        <v>77700</v>
      </c>
      <c r="L136">
        <v>83050</v>
      </c>
      <c r="M136">
        <v>88400</v>
      </c>
      <c r="N136">
        <f t="shared" si="8"/>
        <v>93730</v>
      </c>
      <c r="O136">
        <f t="shared" si="9"/>
        <v>99086</v>
      </c>
      <c r="P136">
        <f t="shared" si="10"/>
        <v>104442</v>
      </c>
      <c r="Q136">
        <f t="shared" si="11"/>
        <v>109798</v>
      </c>
    </row>
    <row r="137" spans="1:17" x14ac:dyDescent="0.25">
      <c r="A137" t="s">
        <v>434</v>
      </c>
      <c r="B137" t="s">
        <v>187</v>
      </c>
      <c r="C137" t="s">
        <v>291</v>
      </c>
      <c r="D137" s="44">
        <v>72800</v>
      </c>
      <c r="F137">
        <v>46900</v>
      </c>
      <c r="G137">
        <v>53600</v>
      </c>
      <c r="H137">
        <v>60300</v>
      </c>
      <c r="I137">
        <v>66950</v>
      </c>
      <c r="J137">
        <v>72350</v>
      </c>
      <c r="K137">
        <v>77700</v>
      </c>
      <c r="L137">
        <v>83050</v>
      </c>
      <c r="M137">
        <v>88400</v>
      </c>
      <c r="N137">
        <f t="shared" si="8"/>
        <v>93730</v>
      </c>
      <c r="O137">
        <f t="shared" si="9"/>
        <v>99086</v>
      </c>
      <c r="P137">
        <f t="shared" si="10"/>
        <v>104442</v>
      </c>
      <c r="Q137">
        <f t="shared" si="11"/>
        <v>109798</v>
      </c>
    </row>
    <row r="138" spans="1:17" x14ac:dyDescent="0.25">
      <c r="A138" t="s">
        <v>435</v>
      </c>
      <c r="B138" t="s">
        <v>188</v>
      </c>
      <c r="C138" t="s">
        <v>273</v>
      </c>
      <c r="D138" s="44">
        <v>66500</v>
      </c>
      <c r="F138">
        <v>46900</v>
      </c>
      <c r="G138">
        <v>53600</v>
      </c>
      <c r="H138">
        <v>60300</v>
      </c>
      <c r="I138">
        <v>66950</v>
      </c>
      <c r="J138">
        <v>72350</v>
      </c>
      <c r="K138">
        <v>77700</v>
      </c>
      <c r="L138">
        <v>83050</v>
      </c>
      <c r="M138">
        <v>88400</v>
      </c>
      <c r="N138">
        <f t="shared" si="8"/>
        <v>93730</v>
      </c>
      <c r="O138">
        <f t="shared" si="9"/>
        <v>99086</v>
      </c>
      <c r="P138">
        <f t="shared" si="10"/>
        <v>104442</v>
      </c>
      <c r="Q138">
        <f t="shared" si="11"/>
        <v>109798</v>
      </c>
    </row>
    <row r="139" spans="1:17" x14ac:dyDescent="0.25">
      <c r="A139" t="s">
        <v>436</v>
      </c>
      <c r="B139" t="s">
        <v>64</v>
      </c>
      <c r="C139" t="s">
        <v>285</v>
      </c>
      <c r="D139" s="44">
        <v>62300</v>
      </c>
      <c r="F139">
        <v>46900</v>
      </c>
      <c r="G139">
        <v>53600</v>
      </c>
      <c r="H139">
        <v>60300</v>
      </c>
      <c r="I139">
        <v>66950</v>
      </c>
      <c r="J139">
        <v>72350</v>
      </c>
      <c r="K139">
        <v>77700</v>
      </c>
      <c r="L139">
        <v>83050</v>
      </c>
      <c r="M139">
        <v>88400</v>
      </c>
      <c r="N139">
        <f t="shared" si="8"/>
        <v>93730</v>
      </c>
      <c r="O139">
        <f t="shared" si="9"/>
        <v>99086</v>
      </c>
      <c r="P139">
        <f t="shared" si="10"/>
        <v>104442</v>
      </c>
      <c r="Q139">
        <f t="shared" si="11"/>
        <v>109798</v>
      </c>
    </row>
    <row r="140" spans="1:17" x14ac:dyDescent="0.25">
      <c r="A140" t="s">
        <v>437</v>
      </c>
      <c r="B140" t="s">
        <v>20</v>
      </c>
      <c r="C140" t="s">
        <v>282</v>
      </c>
      <c r="D140" s="44">
        <v>75600</v>
      </c>
      <c r="F140">
        <v>47500</v>
      </c>
      <c r="G140">
        <v>54300</v>
      </c>
      <c r="H140">
        <v>61100</v>
      </c>
      <c r="I140">
        <v>67850</v>
      </c>
      <c r="J140">
        <v>73300</v>
      </c>
      <c r="K140">
        <v>78750</v>
      </c>
      <c r="L140">
        <v>84150</v>
      </c>
      <c r="M140">
        <v>89600</v>
      </c>
      <c r="N140">
        <f t="shared" si="8"/>
        <v>94990</v>
      </c>
      <c r="O140">
        <f t="shared" si="9"/>
        <v>100418</v>
      </c>
      <c r="P140">
        <f t="shared" si="10"/>
        <v>105846</v>
      </c>
      <c r="Q140">
        <f t="shared" si="11"/>
        <v>111274</v>
      </c>
    </row>
    <row r="141" spans="1:17" x14ac:dyDescent="0.25">
      <c r="A141" t="s">
        <v>438</v>
      </c>
      <c r="B141" t="s">
        <v>189</v>
      </c>
      <c r="C141" t="s">
        <v>278</v>
      </c>
      <c r="D141" s="44">
        <v>73900</v>
      </c>
      <c r="F141">
        <v>46900</v>
      </c>
      <c r="G141">
        <v>53600</v>
      </c>
      <c r="H141">
        <v>60300</v>
      </c>
      <c r="I141">
        <v>66950</v>
      </c>
      <c r="J141">
        <v>72350</v>
      </c>
      <c r="K141">
        <v>77700</v>
      </c>
      <c r="L141">
        <v>83050</v>
      </c>
      <c r="M141">
        <v>88400</v>
      </c>
      <c r="N141">
        <f t="shared" si="8"/>
        <v>93730</v>
      </c>
      <c r="O141">
        <f t="shared" si="9"/>
        <v>99086</v>
      </c>
      <c r="P141">
        <f t="shared" si="10"/>
        <v>104442</v>
      </c>
      <c r="Q141">
        <f t="shared" si="11"/>
        <v>109798</v>
      </c>
    </row>
    <row r="142" spans="1:17" x14ac:dyDescent="0.25">
      <c r="A142" t="s">
        <v>439</v>
      </c>
      <c r="B142" t="s">
        <v>190</v>
      </c>
      <c r="C142" t="s">
        <v>280</v>
      </c>
      <c r="D142" s="44">
        <v>94000</v>
      </c>
      <c r="F142">
        <v>59550</v>
      </c>
      <c r="G142">
        <v>68050</v>
      </c>
      <c r="H142">
        <v>76550</v>
      </c>
      <c r="I142">
        <v>85050</v>
      </c>
      <c r="J142">
        <v>91900</v>
      </c>
      <c r="K142">
        <v>98700</v>
      </c>
      <c r="L142">
        <v>105500</v>
      </c>
      <c r="M142">
        <v>112300</v>
      </c>
      <c r="N142">
        <f t="shared" si="8"/>
        <v>119069.99999999999</v>
      </c>
      <c r="O142">
        <f t="shared" si="9"/>
        <v>125874</v>
      </c>
      <c r="P142">
        <f t="shared" si="10"/>
        <v>132678</v>
      </c>
      <c r="Q142">
        <f t="shared" si="11"/>
        <v>139482</v>
      </c>
    </row>
    <row r="143" spans="1:17" x14ac:dyDescent="0.25">
      <c r="A143" t="s">
        <v>440</v>
      </c>
      <c r="B143" t="s">
        <v>65</v>
      </c>
      <c r="C143" t="s">
        <v>291</v>
      </c>
      <c r="D143" s="44">
        <v>63600</v>
      </c>
      <c r="F143">
        <v>46900</v>
      </c>
      <c r="G143">
        <v>53600</v>
      </c>
      <c r="H143">
        <v>60300</v>
      </c>
      <c r="I143">
        <v>66950</v>
      </c>
      <c r="J143">
        <v>72350</v>
      </c>
      <c r="K143">
        <v>77700</v>
      </c>
      <c r="L143">
        <v>83050</v>
      </c>
      <c r="M143">
        <v>88400</v>
      </c>
      <c r="N143">
        <f t="shared" si="8"/>
        <v>93730</v>
      </c>
      <c r="O143">
        <f t="shared" si="9"/>
        <v>99086</v>
      </c>
      <c r="P143">
        <f t="shared" si="10"/>
        <v>104442</v>
      </c>
      <c r="Q143">
        <f t="shared" si="11"/>
        <v>109798</v>
      </c>
    </row>
    <row r="144" spans="1:17" x14ac:dyDescent="0.25">
      <c r="A144" t="s">
        <v>441</v>
      </c>
      <c r="B144" t="s">
        <v>191</v>
      </c>
      <c r="C144" t="s">
        <v>286</v>
      </c>
      <c r="D144" s="44">
        <v>85900</v>
      </c>
      <c r="F144">
        <v>51250</v>
      </c>
      <c r="G144">
        <v>58600</v>
      </c>
      <c r="H144">
        <v>65900</v>
      </c>
      <c r="I144">
        <v>73200</v>
      </c>
      <c r="J144">
        <v>79100</v>
      </c>
      <c r="K144">
        <v>84950</v>
      </c>
      <c r="L144">
        <v>90800</v>
      </c>
      <c r="M144">
        <v>96650</v>
      </c>
      <c r="N144">
        <f t="shared" si="8"/>
        <v>102480</v>
      </c>
      <c r="O144">
        <f t="shared" si="9"/>
        <v>108336</v>
      </c>
      <c r="P144">
        <f t="shared" si="10"/>
        <v>114192</v>
      </c>
      <c r="Q144">
        <f t="shared" si="11"/>
        <v>120048</v>
      </c>
    </row>
    <row r="145" spans="1:17" x14ac:dyDescent="0.25">
      <c r="A145" t="s">
        <v>442</v>
      </c>
      <c r="B145" t="s">
        <v>21</v>
      </c>
      <c r="C145" t="s">
        <v>279</v>
      </c>
      <c r="D145" s="44">
        <v>76400</v>
      </c>
      <c r="F145">
        <v>49950</v>
      </c>
      <c r="G145">
        <v>57050</v>
      </c>
      <c r="H145">
        <v>64200</v>
      </c>
      <c r="I145">
        <v>71300</v>
      </c>
      <c r="J145">
        <v>77050</v>
      </c>
      <c r="K145">
        <v>82750</v>
      </c>
      <c r="L145">
        <v>88450</v>
      </c>
      <c r="M145">
        <v>94150</v>
      </c>
      <c r="N145">
        <f t="shared" si="8"/>
        <v>99820</v>
      </c>
      <c r="O145">
        <f t="shared" si="9"/>
        <v>105524</v>
      </c>
      <c r="P145">
        <f t="shared" si="10"/>
        <v>111228</v>
      </c>
      <c r="Q145">
        <f t="shared" si="11"/>
        <v>116932</v>
      </c>
    </row>
    <row r="146" spans="1:17" x14ac:dyDescent="0.25">
      <c r="A146" t="s">
        <v>443</v>
      </c>
      <c r="B146" t="s">
        <v>41</v>
      </c>
      <c r="C146" t="s">
        <v>283</v>
      </c>
      <c r="D146" s="44">
        <v>74000</v>
      </c>
      <c r="F146">
        <v>46900</v>
      </c>
      <c r="G146">
        <v>53600</v>
      </c>
      <c r="H146">
        <v>60300</v>
      </c>
      <c r="I146">
        <v>66950</v>
      </c>
      <c r="J146">
        <v>72350</v>
      </c>
      <c r="K146">
        <v>77700</v>
      </c>
      <c r="L146">
        <v>83050</v>
      </c>
      <c r="M146">
        <v>88400</v>
      </c>
      <c r="N146">
        <f t="shared" si="8"/>
        <v>93730</v>
      </c>
      <c r="O146">
        <f t="shared" si="9"/>
        <v>99086</v>
      </c>
      <c r="P146">
        <f t="shared" si="10"/>
        <v>104442</v>
      </c>
      <c r="Q146">
        <f t="shared" si="11"/>
        <v>109798</v>
      </c>
    </row>
    <row r="147" spans="1:17" x14ac:dyDescent="0.25">
      <c r="A147" t="s">
        <v>444</v>
      </c>
      <c r="B147" t="s">
        <v>42</v>
      </c>
      <c r="C147" t="s">
        <v>277</v>
      </c>
      <c r="D147" s="44">
        <v>94600</v>
      </c>
      <c r="F147">
        <v>58250</v>
      </c>
      <c r="G147">
        <v>66600</v>
      </c>
      <c r="H147">
        <v>74900</v>
      </c>
      <c r="I147">
        <v>83200</v>
      </c>
      <c r="J147">
        <v>89900</v>
      </c>
      <c r="K147">
        <v>96550</v>
      </c>
      <c r="L147">
        <v>103200</v>
      </c>
      <c r="M147">
        <v>109850</v>
      </c>
      <c r="N147">
        <f t="shared" si="8"/>
        <v>116479.99999999999</v>
      </c>
      <c r="O147">
        <f t="shared" si="9"/>
        <v>123136</v>
      </c>
      <c r="P147">
        <f t="shared" si="10"/>
        <v>129792</v>
      </c>
      <c r="Q147">
        <f t="shared" si="11"/>
        <v>136448</v>
      </c>
    </row>
    <row r="148" spans="1:17" x14ac:dyDescent="0.25">
      <c r="A148" t="s">
        <v>445</v>
      </c>
      <c r="B148" t="s">
        <v>22</v>
      </c>
      <c r="C148" t="s">
        <v>281</v>
      </c>
      <c r="D148" s="44">
        <v>67700</v>
      </c>
      <c r="F148">
        <v>46900</v>
      </c>
      <c r="G148">
        <v>53600</v>
      </c>
      <c r="H148">
        <v>60300</v>
      </c>
      <c r="I148">
        <v>66950</v>
      </c>
      <c r="J148">
        <v>72350</v>
      </c>
      <c r="K148">
        <v>77700</v>
      </c>
      <c r="L148">
        <v>83050</v>
      </c>
      <c r="M148">
        <v>88400</v>
      </c>
      <c r="N148">
        <f t="shared" si="8"/>
        <v>93730</v>
      </c>
      <c r="O148">
        <f t="shared" si="9"/>
        <v>99086</v>
      </c>
      <c r="P148">
        <f t="shared" si="10"/>
        <v>104442</v>
      </c>
      <c r="Q148">
        <f t="shared" si="11"/>
        <v>109798</v>
      </c>
    </row>
    <row r="149" spans="1:17" x14ac:dyDescent="0.25">
      <c r="A149" t="s">
        <v>446</v>
      </c>
      <c r="B149" t="s">
        <v>192</v>
      </c>
      <c r="C149" t="s">
        <v>275</v>
      </c>
      <c r="D149" s="44">
        <v>81500</v>
      </c>
      <c r="F149">
        <v>48300</v>
      </c>
      <c r="G149">
        <v>55200</v>
      </c>
      <c r="H149">
        <v>62100</v>
      </c>
      <c r="I149">
        <v>68950</v>
      </c>
      <c r="J149">
        <v>74500</v>
      </c>
      <c r="K149">
        <v>80000</v>
      </c>
      <c r="L149">
        <v>85500</v>
      </c>
      <c r="M149">
        <v>91050</v>
      </c>
      <c r="N149">
        <f t="shared" si="8"/>
        <v>96530</v>
      </c>
      <c r="O149">
        <f t="shared" si="9"/>
        <v>102046</v>
      </c>
      <c r="P149">
        <f t="shared" si="10"/>
        <v>107562</v>
      </c>
      <c r="Q149">
        <f t="shared" si="11"/>
        <v>113078</v>
      </c>
    </row>
    <row r="150" spans="1:17" x14ac:dyDescent="0.25">
      <c r="A150" t="s">
        <v>447</v>
      </c>
      <c r="B150" t="s">
        <v>193</v>
      </c>
      <c r="C150" t="s">
        <v>273</v>
      </c>
      <c r="D150" s="44">
        <v>72600</v>
      </c>
      <c r="F150">
        <v>46900</v>
      </c>
      <c r="G150">
        <v>53600</v>
      </c>
      <c r="H150">
        <v>60300</v>
      </c>
      <c r="I150">
        <v>66950</v>
      </c>
      <c r="J150">
        <v>72350</v>
      </c>
      <c r="K150">
        <v>77700</v>
      </c>
      <c r="L150">
        <v>83050</v>
      </c>
      <c r="M150">
        <v>88400</v>
      </c>
      <c r="N150">
        <f t="shared" si="8"/>
        <v>93730</v>
      </c>
      <c r="O150">
        <f t="shared" si="9"/>
        <v>99086</v>
      </c>
      <c r="P150">
        <f t="shared" si="10"/>
        <v>104442</v>
      </c>
      <c r="Q150">
        <f t="shared" si="11"/>
        <v>109798</v>
      </c>
    </row>
    <row r="151" spans="1:17" x14ac:dyDescent="0.25">
      <c r="A151" t="s">
        <v>448</v>
      </c>
      <c r="B151" t="s">
        <v>194</v>
      </c>
      <c r="C151" t="s">
        <v>279</v>
      </c>
      <c r="D151" s="44">
        <v>82900</v>
      </c>
      <c r="F151">
        <v>53800</v>
      </c>
      <c r="G151">
        <v>61450</v>
      </c>
      <c r="H151">
        <v>69150</v>
      </c>
      <c r="I151">
        <v>76800</v>
      </c>
      <c r="J151">
        <v>82950</v>
      </c>
      <c r="K151">
        <v>89100</v>
      </c>
      <c r="L151">
        <v>95250</v>
      </c>
      <c r="M151">
        <v>101400</v>
      </c>
      <c r="N151">
        <f t="shared" si="8"/>
        <v>107520</v>
      </c>
      <c r="O151">
        <f t="shared" si="9"/>
        <v>113664</v>
      </c>
      <c r="P151">
        <f t="shared" si="10"/>
        <v>119808</v>
      </c>
      <c r="Q151">
        <f t="shared" si="11"/>
        <v>125951.99999999999</v>
      </c>
    </row>
    <row r="152" spans="1:17" x14ac:dyDescent="0.25">
      <c r="A152" t="s">
        <v>449</v>
      </c>
      <c r="B152" t="s">
        <v>195</v>
      </c>
      <c r="C152" t="s">
        <v>271</v>
      </c>
      <c r="D152" s="44">
        <v>75000</v>
      </c>
      <c r="F152">
        <v>47350</v>
      </c>
      <c r="G152">
        <v>54100</v>
      </c>
      <c r="H152">
        <v>60850</v>
      </c>
      <c r="I152">
        <v>67600</v>
      </c>
      <c r="J152">
        <v>73050</v>
      </c>
      <c r="K152">
        <v>78450</v>
      </c>
      <c r="L152">
        <v>83850</v>
      </c>
      <c r="M152">
        <v>89250</v>
      </c>
      <c r="N152">
        <f t="shared" si="8"/>
        <v>94640</v>
      </c>
      <c r="O152">
        <f t="shared" si="9"/>
        <v>100048</v>
      </c>
      <c r="P152">
        <f t="shared" si="10"/>
        <v>105456</v>
      </c>
      <c r="Q152">
        <f t="shared" si="11"/>
        <v>110864</v>
      </c>
    </row>
    <row r="153" spans="1:17" x14ac:dyDescent="0.25">
      <c r="A153" t="s">
        <v>450</v>
      </c>
      <c r="B153" t="s">
        <v>196</v>
      </c>
      <c r="C153" t="s">
        <v>278</v>
      </c>
      <c r="D153" s="44">
        <v>85700</v>
      </c>
      <c r="F153">
        <v>50200</v>
      </c>
      <c r="G153">
        <v>57400</v>
      </c>
      <c r="H153">
        <v>64550</v>
      </c>
      <c r="I153">
        <v>71700</v>
      </c>
      <c r="J153">
        <v>77450</v>
      </c>
      <c r="K153">
        <v>83200</v>
      </c>
      <c r="L153">
        <v>88900</v>
      </c>
      <c r="M153">
        <v>94650</v>
      </c>
      <c r="N153">
        <f t="shared" si="8"/>
        <v>100380</v>
      </c>
      <c r="O153">
        <f t="shared" si="9"/>
        <v>106116</v>
      </c>
      <c r="P153">
        <f t="shared" si="10"/>
        <v>111852</v>
      </c>
      <c r="Q153">
        <f t="shared" si="11"/>
        <v>117588</v>
      </c>
    </row>
    <row r="154" spans="1:17" x14ac:dyDescent="0.25">
      <c r="A154" t="s">
        <v>451</v>
      </c>
      <c r="B154" t="s">
        <v>197</v>
      </c>
      <c r="C154" t="s">
        <v>278</v>
      </c>
      <c r="D154" s="44">
        <v>73500</v>
      </c>
      <c r="F154">
        <v>50200</v>
      </c>
      <c r="G154">
        <v>57400</v>
      </c>
      <c r="H154">
        <v>64550</v>
      </c>
      <c r="I154">
        <v>71700</v>
      </c>
      <c r="J154">
        <v>77450</v>
      </c>
      <c r="K154">
        <v>83200</v>
      </c>
      <c r="L154">
        <v>88900</v>
      </c>
      <c r="M154">
        <v>94650</v>
      </c>
      <c r="N154">
        <f t="shared" si="8"/>
        <v>100380</v>
      </c>
      <c r="O154">
        <f t="shared" si="9"/>
        <v>106116</v>
      </c>
      <c r="P154">
        <f t="shared" si="10"/>
        <v>111852</v>
      </c>
      <c r="Q154">
        <f t="shared" si="11"/>
        <v>117588</v>
      </c>
    </row>
    <row r="155" spans="1:17" x14ac:dyDescent="0.25">
      <c r="A155" t="s">
        <v>452</v>
      </c>
      <c r="B155" t="s">
        <v>198</v>
      </c>
      <c r="C155" t="s">
        <v>288</v>
      </c>
      <c r="D155" s="44">
        <v>70500</v>
      </c>
      <c r="F155">
        <v>47850</v>
      </c>
      <c r="G155">
        <v>54650</v>
      </c>
      <c r="H155">
        <v>61500</v>
      </c>
      <c r="I155">
        <v>68300</v>
      </c>
      <c r="J155">
        <v>73800</v>
      </c>
      <c r="K155">
        <v>79250</v>
      </c>
      <c r="L155">
        <v>84700</v>
      </c>
      <c r="M155">
        <v>90200</v>
      </c>
      <c r="N155">
        <f t="shared" si="8"/>
        <v>95620</v>
      </c>
      <c r="O155">
        <f t="shared" si="9"/>
        <v>101084</v>
      </c>
      <c r="P155">
        <f t="shared" si="10"/>
        <v>106548</v>
      </c>
      <c r="Q155">
        <f t="shared" si="11"/>
        <v>112012</v>
      </c>
    </row>
    <row r="156" spans="1:17" x14ac:dyDescent="0.25">
      <c r="A156" t="s">
        <v>453</v>
      </c>
      <c r="B156" t="s">
        <v>199</v>
      </c>
      <c r="C156" t="s">
        <v>281</v>
      </c>
      <c r="D156" s="44">
        <v>83800</v>
      </c>
      <c r="F156">
        <v>50600</v>
      </c>
      <c r="G156">
        <v>57800</v>
      </c>
      <c r="H156">
        <v>65050</v>
      </c>
      <c r="I156">
        <v>72250</v>
      </c>
      <c r="J156">
        <v>78050</v>
      </c>
      <c r="K156">
        <v>83850</v>
      </c>
      <c r="L156">
        <v>89600</v>
      </c>
      <c r="M156">
        <v>95400</v>
      </c>
      <c r="N156">
        <f t="shared" si="8"/>
        <v>101150</v>
      </c>
      <c r="O156">
        <f t="shared" si="9"/>
        <v>106930</v>
      </c>
      <c r="P156">
        <f t="shared" si="10"/>
        <v>112710</v>
      </c>
      <c r="Q156">
        <f t="shared" si="11"/>
        <v>118490</v>
      </c>
    </row>
    <row r="157" spans="1:17" x14ac:dyDescent="0.25">
      <c r="A157" t="s">
        <v>454</v>
      </c>
      <c r="B157" t="s">
        <v>200</v>
      </c>
      <c r="C157" t="s">
        <v>276</v>
      </c>
      <c r="D157" s="44">
        <v>79000</v>
      </c>
      <c r="F157">
        <v>46900</v>
      </c>
      <c r="G157">
        <v>53600</v>
      </c>
      <c r="H157">
        <v>60300</v>
      </c>
      <c r="I157">
        <v>66950</v>
      </c>
      <c r="J157">
        <v>72350</v>
      </c>
      <c r="K157">
        <v>77700</v>
      </c>
      <c r="L157">
        <v>83050</v>
      </c>
      <c r="M157">
        <v>88400</v>
      </c>
      <c r="N157">
        <f t="shared" si="8"/>
        <v>93730</v>
      </c>
      <c r="O157">
        <f t="shared" si="9"/>
        <v>99086</v>
      </c>
      <c r="P157">
        <f t="shared" si="10"/>
        <v>104442</v>
      </c>
      <c r="Q157">
        <f t="shared" si="11"/>
        <v>109798</v>
      </c>
    </row>
    <row r="158" spans="1:17" x14ac:dyDescent="0.25">
      <c r="A158" t="s">
        <v>455</v>
      </c>
      <c r="B158" t="s">
        <v>23</v>
      </c>
      <c r="C158" t="s">
        <v>283</v>
      </c>
      <c r="D158" s="44">
        <v>79400</v>
      </c>
      <c r="F158">
        <v>51750</v>
      </c>
      <c r="G158">
        <v>59150</v>
      </c>
      <c r="H158">
        <v>66550</v>
      </c>
      <c r="I158">
        <v>73900</v>
      </c>
      <c r="J158">
        <v>79850</v>
      </c>
      <c r="K158">
        <v>85750</v>
      </c>
      <c r="L158">
        <v>91650</v>
      </c>
      <c r="M158">
        <v>97550</v>
      </c>
      <c r="N158">
        <f t="shared" si="8"/>
        <v>103460</v>
      </c>
      <c r="O158">
        <f t="shared" si="9"/>
        <v>109372</v>
      </c>
      <c r="P158">
        <f t="shared" si="10"/>
        <v>115284</v>
      </c>
      <c r="Q158">
        <f t="shared" si="11"/>
        <v>121196</v>
      </c>
    </row>
    <row r="159" spans="1:17" x14ac:dyDescent="0.25">
      <c r="A159" t="s">
        <v>456</v>
      </c>
      <c r="B159" t="s">
        <v>24</v>
      </c>
      <c r="C159" t="s">
        <v>270</v>
      </c>
      <c r="D159" s="44">
        <v>65500</v>
      </c>
      <c r="F159">
        <v>46900</v>
      </c>
      <c r="G159">
        <v>53600</v>
      </c>
      <c r="H159">
        <v>60300</v>
      </c>
      <c r="I159">
        <v>66950</v>
      </c>
      <c r="J159">
        <v>72350</v>
      </c>
      <c r="K159">
        <v>77700</v>
      </c>
      <c r="L159">
        <v>83050</v>
      </c>
      <c r="M159">
        <v>88400</v>
      </c>
      <c r="N159">
        <f t="shared" si="8"/>
        <v>93730</v>
      </c>
      <c r="O159">
        <f t="shared" si="9"/>
        <v>99086</v>
      </c>
      <c r="P159">
        <f t="shared" si="10"/>
        <v>104442</v>
      </c>
      <c r="Q159">
        <f t="shared" si="11"/>
        <v>109798</v>
      </c>
    </row>
    <row r="160" spans="1:17" x14ac:dyDescent="0.25">
      <c r="A160" t="s">
        <v>457</v>
      </c>
      <c r="B160" t="s">
        <v>43</v>
      </c>
      <c r="C160" t="s">
        <v>271</v>
      </c>
      <c r="D160" s="44">
        <v>91500</v>
      </c>
      <c r="F160">
        <v>57900</v>
      </c>
      <c r="G160">
        <v>66150</v>
      </c>
      <c r="H160">
        <v>74400</v>
      </c>
      <c r="I160">
        <v>82650</v>
      </c>
      <c r="J160">
        <v>89300</v>
      </c>
      <c r="K160">
        <v>95900</v>
      </c>
      <c r="L160">
        <v>102500</v>
      </c>
      <c r="M160">
        <v>109100</v>
      </c>
      <c r="N160">
        <f t="shared" si="8"/>
        <v>115709.99999999999</v>
      </c>
      <c r="O160">
        <f t="shared" si="9"/>
        <v>122322</v>
      </c>
      <c r="P160">
        <f t="shared" si="10"/>
        <v>128934</v>
      </c>
      <c r="Q160">
        <f t="shared" si="11"/>
        <v>135546</v>
      </c>
    </row>
    <row r="161" spans="1:17" x14ac:dyDescent="0.25">
      <c r="A161" t="s">
        <v>458</v>
      </c>
      <c r="B161" t="s">
        <v>66</v>
      </c>
      <c r="C161" t="s">
        <v>288</v>
      </c>
      <c r="D161" s="44">
        <v>103100</v>
      </c>
      <c r="F161">
        <v>53350</v>
      </c>
      <c r="G161">
        <v>60900</v>
      </c>
      <c r="H161">
        <v>68550</v>
      </c>
      <c r="I161">
        <v>76150</v>
      </c>
      <c r="J161">
        <v>82250</v>
      </c>
      <c r="K161">
        <v>88350</v>
      </c>
      <c r="L161">
        <v>94450</v>
      </c>
      <c r="M161">
        <v>100550</v>
      </c>
      <c r="N161">
        <f t="shared" si="8"/>
        <v>106610</v>
      </c>
      <c r="O161">
        <f t="shared" si="9"/>
        <v>112702</v>
      </c>
      <c r="P161">
        <f t="shared" si="10"/>
        <v>118794</v>
      </c>
      <c r="Q161">
        <f t="shared" si="11"/>
        <v>124885.99999999999</v>
      </c>
    </row>
    <row r="162" spans="1:17" x14ac:dyDescent="0.25">
      <c r="A162" t="s">
        <v>459</v>
      </c>
      <c r="B162" t="s">
        <v>201</v>
      </c>
      <c r="C162" t="s">
        <v>277</v>
      </c>
      <c r="D162" s="44">
        <v>74000</v>
      </c>
      <c r="F162">
        <v>46900</v>
      </c>
      <c r="G162">
        <v>53600</v>
      </c>
      <c r="H162">
        <v>60300</v>
      </c>
      <c r="I162">
        <v>66950</v>
      </c>
      <c r="J162">
        <v>72350</v>
      </c>
      <c r="K162">
        <v>77700</v>
      </c>
      <c r="L162">
        <v>83050</v>
      </c>
      <c r="M162">
        <v>88400</v>
      </c>
      <c r="N162">
        <f t="shared" si="8"/>
        <v>93730</v>
      </c>
      <c r="O162">
        <f t="shared" si="9"/>
        <v>99086</v>
      </c>
      <c r="P162">
        <f t="shared" si="10"/>
        <v>104442</v>
      </c>
      <c r="Q162">
        <f t="shared" si="11"/>
        <v>109798</v>
      </c>
    </row>
    <row r="163" spans="1:17" x14ac:dyDescent="0.25">
      <c r="A163" t="s">
        <v>460</v>
      </c>
      <c r="B163" t="s">
        <v>202</v>
      </c>
      <c r="C163" t="s">
        <v>291</v>
      </c>
      <c r="D163" s="44">
        <v>62300</v>
      </c>
      <c r="F163">
        <v>46900</v>
      </c>
      <c r="G163">
        <v>53600</v>
      </c>
      <c r="H163">
        <v>60300</v>
      </c>
      <c r="I163">
        <v>66950</v>
      </c>
      <c r="J163">
        <v>72350</v>
      </c>
      <c r="K163">
        <v>77700</v>
      </c>
      <c r="L163">
        <v>83050</v>
      </c>
      <c r="M163">
        <v>88400</v>
      </c>
      <c r="N163">
        <f t="shared" si="8"/>
        <v>93730</v>
      </c>
      <c r="O163">
        <f t="shared" si="9"/>
        <v>99086</v>
      </c>
      <c r="P163">
        <f t="shared" si="10"/>
        <v>104442</v>
      </c>
      <c r="Q163">
        <f t="shared" si="11"/>
        <v>109798</v>
      </c>
    </row>
    <row r="164" spans="1:17" x14ac:dyDescent="0.25">
      <c r="A164" t="s">
        <v>461</v>
      </c>
      <c r="B164" t="s">
        <v>94</v>
      </c>
      <c r="C164" t="s">
        <v>276</v>
      </c>
      <c r="D164" s="44">
        <v>94400</v>
      </c>
      <c r="F164">
        <v>56600</v>
      </c>
      <c r="G164">
        <v>64650</v>
      </c>
      <c r="H164">
        <v>72750</v>
      </c>
      <c r="I164">
        <v>80800</v>
      </c>
      <c r="J164">
        <v>87300</v>
      </c>
      <c r="K164">
        <v>93750</v>
      </c>
      <c r="L164">
        <v>100200</v>
      </c>
      <c r="M164">
        <v>106700</v>
      </c>
      <c r="N164">
        <f t="shared" si="8"/>
        <v>113120</v>
      </c>
      <c r="O164">
        <f t="shared" si="9"/>
        <v>119584</v>
      </c>
      <c r="P164">
        <f t="shared" si="10"/>
        <v>126048</v>
      </c>
      <c r="Q164">
        <f t="shared" si="11"/>
        <v>132512</v>
      </c>
    </row>
    <row r="165" spans="1:17" x14ac:dyDescent="0.25">
      <c r="A165" t="s">
        <v>462</v>
      </c>
      <c r="B165" t="s">
        <v>67</v>
      </c>
      <c r="C165" t="s">
        <v>288</v>
      </c>
      <c r="D165" s="44">
        <v>80900</v>
      </c>
      <c r="F165">
        <v>51000</v>
      </c>
      <c r="G165">
        <v>58250</v>
      </c>
      <c r="H165">
        <v>65550</v>
      </c>
      <c r="I165">
        <v>72800</v>
      </c>
      <c r="J165">
        <v>78650</v>
      </c>
      <c r="K165">
        <v>84450</v>
      </c>
      <c r="L165">
        <v>90300</v>
      </c>
      <c r="M165">
        <v>96100</v>
      </c>
      <c r="N165">
        <f t="shared" si="8"/>
        <v>101920</v>
      </c>
      <c r="O165">
        <f t="shared" si="9"/>
        <v>107744</v>
      </c>
      <c r="P165">
        <f t="shared" si="10"/>
        <v>113568</v>
      </c>
      <c r="Q165">
        <f t="shared" si="11"/>
        <v>119392</v>
      </c>
    </row>
    <row r="166" spans="1:17" x14ac:dyDescent="0.25">
      <c r="A166" t="s">
        <v>463</v>
      </c>
      <c r="B166" t="s">
        <v>87</v>
      </c>
      <c r="C166" t="s">
        <v>271</v>
      </c>
      <c r="D166" s="44">
        <v>91800</v>
      </c>
      <c r="F166">
        <v>61000</v>
      </c>
      <c r="G166">
        <v>69700</v>
      </c>
      <c r="H166">
        <v>78400</v>
      </c>
      <c r="I166">
        <v>87100</v>
      </c>
      <c r="J166">
        <v>94100</v>
      </c>
      <c r="K166">
        <v>101050</v>
      </c>
      <c r="L166">
        <v>108050</v>
      </c>
      <c r="M166">
        <v>115000</v>
      </c>
      <c r="N166">
        <f t="shared" si="8"/>
        <v>121939.99999999999</v>
      </c>
      <c r="O166">
        <f t="shared" si="9"/>
        <v>128908</v>
      </c>
      <c r="P166">
        <f t="shared" si="10"/>
        <v>135876</v>
      </c>
      <c r="Q166">
        <f t="shared" si="11"/>
        <v>142844</v>
      </c>
    </row>
    <row r="167" spans="1:17" x14ac:dyDescent="0.25">
      <c r="A167" t="s">
        <v>464</v>
      </c>
      <c r="B167" t="s">
        <v>203</v>
      </c>
      <c r="C167" t="s">
        <v>280</v>
      </c>
      <c r="D167" s="44">
        <v>76500</v>
      </c>
      <c r="F167">
        <v>48100</v>
      </c>
      <c r="G167">
        <v>55000</v>
      </c>
      <c r="H167">
        <v>61850</v>
      </c>
      <c r="I167">
        <v>68700</v>
      </c>
      <c r="J167">
        <v>74200</v>
      </c>
      <c r="K167">
        <v>79700</v>
      </c>
      <c r="L167">
        <v>85200</v>
      </c>
      <c r="M167">
        <v>90700</v>
      </c>
      <c r="N167">
        <f t="shared" si="8"/>
        <v>96180</v>
      </c>
      <c r="O167">
        <f t="shared" si="9"/>
        <v>101676</v>
      </c>
      <c r="P167">
        <f t="shared" si="10"/>
        <v>107172</v>
      </c>
      <c r="Q167">
        <f t="shared" si="11"/>
        <v>112668</v>
      </c>
    </row>
    <row r="168" spans="1:17" x14ac:dyDescent="0.25">
      <c r="A168" t="s">
        <v>465</v>
      </c>
      <c r="B168" t="s">
        <v>70</v>
      </c>
      <c r="C168" t="s">
        <v>280</v>
      </c>
      <c r="D168" s="44">
        <v>82700</v>
      </c>
      <c r="F168">
        <v>46900</v>
      </c>
      <c r="G168">
        <v>53600</v>
      </c>
      <c r="H168">
        <v>60300</v>
      </c>
      <c r="I168">
        <v>66950</v>
      </c>
      <c r="J168">
        <v>72350</v>
      </c>
      <c r="K168">
        <v>77700</v>
      </c>
      <c r="L168">
        <v>83050</v>
      </c>
      <c r="M168">
        <v>88400</v>
      </c>
      <c r="N168">
        <f t="shared" si="8"/>
        <v>93730</v>
      </c>
      <c r="O168">
        <f t="shared" si="9"/>
        <v>99086</v>
      </c>
      <c r="P168">
        <f t="shared" si="10"/>
        <v>104442</v>
      </c>
      <c r="Q168">
        <f t="shared" si="11"/>
        <v>109798</v>
      </c>
    </row>
    <row r="169" spans="1:17" x14ac:dyDescent="0.25">
      <c r="A169" t="s">
        <v>466</v>
      </c>
      <c r="B169" t="s">
        <v>54</v>
      </c>
      <c r="C169" t="s">
        <v>285</v>
      </c>
      <c r="D169" s="44">
        <v>94500</v>
      </c>
      <c r="F169">
        <v>54950</v>
      </c>
      <c r="G169">
        <v>62800</v>
      </c>
      <c r="H169">
        <v>70650</v>
      </c>
      <c r="I169">
        <v>78500</v>
      </c>
      <c r="J169">
        <v>84800</v>
      </c>
      <c r="K169">
        <v>91100</v>
      </c>
      <c r="L169">
        <v>97350</v>
      </c>
      <c r="M169">
        <v>103650</v>
      </c>
      <c r="N169">
        <f t="shared" si="8"/>
        <v>109900</v>
      </c>
      <c r="O169">
        <f t="shared" si="9"/>
        <v>116180</v>
      </c>
      <c r="P169">
        <f t="shared" si="10"/>
        <v>122460</v>
      </c>
      <c r="Q169">
        <f t="shared" si="11"/>
        <v>128739.99999999999</v>
      </c>
    </row>
    <row r="170" spans="1:17" x14ac:dyDescent="0.25">
      <c r="A170" t="s">
        <v>467</v>
      </c>
      <c r="B170" t="s">
        <v>204</v>
      </c>
      <c r="C170" t="s">
        <v>274</v>
      </c>
      <c r="D170" s="44">
        <v>84700</v>
      </c>
      <c r="F170">
        <v>48400</v>
      </c>
      <c r="G170">
        <v>55300</v>
      </c>
      <c r="H170">
        <v>62200</v>
      </c>
      <c r="I170">
        <v>69100</v>
      </c>
      <c r="J170">
        <v>74650</v>
      </c>
      <c r="K170">
        <v>80200</v>
      </c>
      <c r="L170">
        <v>85700</v>
      </c>
      <c r="M170">
        <v>91250</v>
      </c>
      <c r="N170">
        <f t="shared" si="8"/>
        <v>96740</v>
      </c>
      <c r="O170">
        <f t="shared" si="9"/>
        <v>102268</v>
      </c>
      <c r="P170">
        <f t="shared" si="10"/>
        <v>107796</v>
      </c>
      <c r="Q170">
        <f t="shared" si="11"/>
        <v>113324</v>
      </c>
    </row>
    <row r="171" spans="1:17" x14ac:dyDescent="0.25">
      <c r="A171" t="s">
        <v>468</v>
      </c>
      <c r="B171" t="s">
        <v>25</v>
      </c>
      <c r="C171" t="s">
        <v>277</v>
      </c>
      <c r="D171" s="44">
        <v>94600</v>
      </c>
      <c r="F171">
        <v>58250</v>
      </c>
      <c r="G171">
        <v>66600</v>
      </c>
      <c r="H171">
        <v>74900</v>
      </c>
      <c r="I171">
        <v>83200</v>
      </c>
      <c r="J171">
        <v>89900</v>
      </c>
      <c r="K171">
        <v>96550</v>
      </c>
      <c r="L171">
        <v>103200</v>
      </c>
      <c r="M171">
        <v>109850</v>
      </c>
      <c r="N171">
        <f t="shared" si="8"/>
        <v>116479.99999999999</v>
      </c>
      <c r="O171">
        <f t="shared" si="9"/>
        <v>123136</v>
      </c>
      <c r="P171">
        <f t="shared" si="10"/>
        <v>129792</v>
      </c>
      <c r="Q171">
        <f t="shared" si="11"/>
        <v>136448</v>
      </c>
    </row>
    <row r="172" spans="1:17" x14ac:dyDescent="0.25">
      <c r="A172" t="s">
        <v>469</v>
      </c>
      <c r="B172" t="s">
        <v>92</v>
      </c>
      <c r="C172" t="s">
        <v>275</v>
      </c>
      <c r="D172" s="44">
        <v>69900</v>
      </c>
      <c r="F172">
        <v>46900</v>
      </c>
      <c r="G172">
        <v>53600</v>
      </c>
      <c r="H172">
        <v>60300</v>
      </c>
      <c r="I172">
        <v>66950</v>
      </c>
      <c r="J172">
        <v>72350</v>
      </c>
      <c r="K172">
        <v>77700</v>
      </c>
      <c r="L172">
        <v>83050</v>
      </c>
      <c r="M172">
        <v>88400</v>
      </c>
      <c r="N172">
        <f t="shared" si="8"/>
        <v>93730</v>
      </c>
      <c r="O172">
        <f t="shared" si="9"/>
        <v>99086</v>
      </c>
      <c r="P172">
        <f t="shared" si="10"/>
        <v>104442</v>
      </c>
      <c r="Q172">
        <f t="shared" si="11"/>
        <v>109798</v>
      </c>
    </row>
    <row r="173" spans="1:17" x14ac:dyDescent="0.25">
      <c r="A173" t="s">
        <v>470</v>
      </c>
      <c r="B173" t="s">
        <v>76</v>
      </c>
      <c r="C173" t="s">
        <v>282</v>
      </c>
      <c r="D173" s="44">
        <v>62200</v>
      </c>
      <c r="F173">
        <v>46900</v>
      </c>
      <c r="G173">
        <v>53600</v>
      </c>
      <c r="H173">
        <v>60300</v>
      </c>
      <c r="I173">
        <v>66950</v>
      </c>
      <c r="J173">
        <v>72350</v>
      </c>
      <c r="K173">
        <v>77700</v>
      </c>
      <c r="L173">
        <v>83050</v>
      </c>
      <c r="M173">
        <v>88400</v>
      </c>
      <c r="N173">
        <f t="shared" si="8"/>
        <v>93730</v>
      </c>
      <c r="O173">
        <f t="shared" si="9"/>
        <v>99086</v>
      </c>
      <c r="P173">
        <f t="shared" si="10"/>
        <v>104442</v>
      </c>
      <c r="Q173">
        <f t="shared" si="11"/>
        <v>109798</v>
      </c>
    </row>
    <row r="174" spans="1:17" x14ac:dyDescent="0.25">
      <c r="A174" t="s">
        <v>471</v>
      </c>
      <c r="B174" t="s">
        <v>205</v>
      </c>
      <c r="C174" t="s">
        <v>278</v>
      </c>
      <c r="D174" s="44">
        <v>74300</v>
      </c>
      <c r="F174">
        <v>46900</v>
      </c>
      <c r="G174">
        <v>53600</v>
      </c>
      <c r="H174">
        <v>60300</v>
      </c>
      <c r="I174">
        <v>66950</v>
      </c>
      <c r="J174">
        <v>72350</v>
      </c>
      <c r="K174">
        <v>77700</v>
      </c>
      <c r="L174">
        <v>83050</v>
      </c>
      <c r="M174">
        <v>88400</v>
      </c>
      <c r="N174">
        <f t="shared" si="8"/>
        <v>93730</v>
      </c>
      <c r="O174">
        <f t="shared" si="9"/>
        <v>99086</v>
      </c>
      <c r="P174">
        <f t="shared" si="10"/>
        <v>104442</v>
      </c>
      <c r="Q174">
        <f t="shared" si="11"/>
        <v>109798</v>
      </c>
    </row>
    <row r="175" spans="1:17" x14ac:dyDescent="0.25">
      <c r="A175" t="s">
        <v>472</v>
      </c>
      <c r="B175" t="s">
        <v>206</v>
      </c>
      <c r="C175" t="s">
        <v>272</v>
      </c>
      <c r="D175" s="44">
        <v>71600</v>
      </c>
      <c r="F175">
        <v>46900</v>
      </c>
      <c r="G175">
        <v>53600</v>
      </c>
      <c r="H175">
        <v>60300</v>
      </c>
      <c r="I175">
        <v>66950</v>
      </c>
      <c r="J175">
        <v>72350</v>
      </c>
      <c r="K175">
        <v>77700</v>
      </c>
      <c r="L175">
        <v>83050</v>
      </c>
      <c r="M175">
        <v>88400</v>
      </c>
      <c r="N175">
        <f t="shared" si="8"/>
        <v>93730</v>
      </c>
      <c r="O175">
        <f t="shared" si="9"/>
        <v>99086</v>
      </c>
      <c r="P175">
        <f t="shared" si="10"/>
        <v>104442</v>
      </c>
      <c r="Q175">
        <f t="shared" si="11"/>
        <v>109798</v>
      </c>
    </row>
    <row r="176" spans="1:17" x14ac:dyDescent="0.25">
      <c r="A176" t="s">
        <v>473</v>
      </c>
      <c r="B176" t="s">
        <v>207</v>
      </c>
      <c r="C176" t="s">
        <v>289</v>
      </c>
      <c r="D176" s="44">
        <v>75500</v>
      </c>
      <c r="F176">
        <v>47450</v>
      </c>
      <c r="G176">
        <v>54200</v>
      </c>
      <c r="H176">
        <v>61000</v>
      </c>
      <c r="I176">
        <v>67750</v>
      </c>
      <c r="J176">
        <v>73200</v>
      </c>
      <c r="K176">
        <v>78600</v>
      </c>
      <c r="L176">
        <v>84050</v>
      </c>
      <c r="M176">
        <v>89450</v>
      </c>
      <c r="N176">
        <f t="shared" si="8"/>
        <v>94850</v>
      </c>
      <c r="O176">
        <f t="shared" si="9"/>
        <v>100270</v>
      </c>
      <c r="P176">
        <f t="shared" si="10"/>
        <v>105690</v>
      </c>
      <c r="Q176">
        <f t="shared" si="11"/>
        <v>111110</v>
      </c>
    </row>
    <row r="177" spans="1:17" x14ac:dyDescent="0.25">
      <c r="A177" t="s">
        <v>474</v>
      </c>
      <c r="B177" t="s">
        <v>31</v>
      </c>
      <c r="C177" t="s">
        <v>272</v>
      </c>
      <c r="D177" s="44">
        <v>58700</v>
      </c>
      <c r="F177">
        <v>46900</v>
      </c>
      <c r="G177">
        <v>53600</v>
      </c>
      <c r="H177">
        <v>60300</v>
      </c>
      <c r="I177">
        <v>66950</v>
      </c>
      <c r="J177">
        <v>72350</v>
      </c>
      <c r="K177">
        <v>77700</v>
      </c>
      <c r="L177">
        <v>83050</v>
      </c>
      <c r="M177">
        <v>88400</v>
      </c>
      <c r="N177">
        <f t="shared" si="8"/>
        <v>93730</v>
      </c>
      <c r="O177">
        <f t="shared" si="9"/>
        <v>99086</v>
      </c>
      <c r="P177">
        <f t="shared" si="10"/>
        <v>104442</v>
      </c>
      <c r="Q177">
        <f t="shared" si="11"/>
        <v>109798</v>
      </c>
    </row>
    <row r="178" spans="1:17" x14ac:dyDescent="0.25">
      <c r="A178" t="s">
        <v>475</v>
      </c>
      <c r="B178" t="s">
        <v>208</v>
      </c>
      <c r="C178" t="s">
        <v>285</v>
      </c>
      <c r="D178" s="44">
        <v>62900</v>
      </c>
      <c r="F178">
        <v>46900</v>
      </c>
      <c r="G178">
        <v>53600</v>
      </c>
      <c r="H178">
        <v>60300</v>
      </c>
      <c r="I178">
        <v>66950</v>
      </c>
      <c r="J178">
        <v>72350</v>
      </c>
      <c r="K178">
        <v>77700</v>
      </c>
      <c r="L178">
        <v>83050</v>
      </c>
      <c r="M178">
        <v>88400</v>
      </c>
      <c r="N178">
        <f t="shared" si="8"/>
        <v>93730</v>
      </c>
      <c r="O178">
        <f t="shared" si="9"/>
        <v>99086</v>
      </c>
      <c r="P178">
        <f t="shared" si="10"/>
        <v>104442</v>
      </c>
      <c r="Q178">
        <f t="shared" si="11"/>
        <v>109798</v>
      </c>
    </row>
    <row r="179" spans="1:17" x14ac:dyDescent="0.25">
      <c r="A179" t="s">
        <v>476</v>
      </c>
      <c r="B179" t="s">
        <v>209</v>
      </c>
      <c r="C179" t="s">
        <v>273</v>
      </c>
      <c r="D179" s="44">
        <v>75300</v>
      </c>
      <c r="F179">
        <v>46900</v>
      </c>
      <c r="G179">
        <v>53600</v>
      </c>
      <c r="H179">
        <v>60300</v>
      </c>
      <c r="I179">
        <v>66950</v>
      </c>
      <c r="J179">
        <v>72350</v>
      </c>
      <c r="K179">
        <v>77700</v>
      </c>
      <c r="L179">
        <v>83050</v>
      </c>
      <c r="M179">
        <v>88400</v>
      </c>
      <c r="N179">
        <f t="shared" si="8"/>
        <v>93730</v>
      </c>
      <c r="O179">
        <f t="shared" si="9"/>
        <v>99086</v>
      </c>
      <c r="P179">
        <f t="shared" si="10"/>
        <v>104442</v>
      </c>
      <c r="Q179">
        <f t="shared" si="11"/>
        <v>109798</v>
      </c>
    </row>
    <row r="180" spans="1:17" x14ac:dyDescent="0.25">
      <c r="A180" t="s">
        <v>477</v>
      </c>
      <c r="B180" t="s">
        <v>210</v>
      </c>
      <c r="C180" t="s">
        <v>275</v>
      </c>
      <c r="D180" s="44">
        <v>81900</v>
      </c>
      <c r="F180">
        <v>51150</v>
      </c>
      <c r="G180">
        <v>58450</v>
      </c>
      <c r="H180">
        <v>65750</v>
      </c>
      <c r="I180">
        <v>73050</v>
      </c>
      <c r="J180">
        <v>78900</v>
      </c>
      <c r="K180">
        <v>84750</v>
      </c>
      <c r="L180">
        <v>90600</v>
      </c>
      <c r="M180">
        <v>96450</v>
      </c>
      <c r="N180">
        <f t="shared" si="8"/>
        <v>102270</v>
      </c>
      <c r="O180">
        <f t="shared" si="9"/>
        <v>108114</v>
      </c>
      <c r="P180">
        <f t="shared" si="10"/>
        <v>113958</v>
      </c>
      <c r="Q180">
        <f t="shared" si="11"/>
        <v>119802</v>
      </c>
    </row>
    <row r="181" spans="1:17" x14ac:dyDescent="0.25">
      <c r="A181" t="s">
        <v>478</v>
      </c>
      <c r="B181" t="s">
        <v>85</v>
      </c>
      <c r="C181" t="s">
        <v>275</v>
      </c>
      <c r="D181" s="44">
        <v>80200</v>
      </c>
      <c r="F181">
        <v>48900</v>
      </c>
      <c r="G181">
        <v>55900</v>
      </c>
      <c r="H181">
        <v>62900</v>
      </c>
      <c r="I181">
        <v>69850</v>
      </c>
      <c r="J181">
        <v>75450</v>
      </c>
      <c r="K181">
        <v>81050</v>
      </c>
      <c r="L181">
        <v>86650</v>
      </c>
      <c r="M181">
        <v>92250</v>
      </c>
      <c r="N181">
        <f t="shared" si="8"/>
        <v>97790</v>
      </c>
      <c r="O181">
        <f t="shared" si="9"/>
        <v>103378</v>
      </c>
      <c r="P181">
        <f t="shared" si="10"/>
        <v>108966</v>
      </c>
      <c r="Q181">
        <f t="shared" si="11"/>
        <v>114554</v>
      </c>
    </row>
    <row r="182" spans="1:17" x14ac:dyDescent="0.25">
      <c r="A182" t="s">
        <v>479</v>
      </c>
      <c r="B182" t="s">
        <v>33</v>
      </c>
      <c r="C182" t="s">
        <v>292</v>
      </c>
      <c r="D182" s="44">
        <v>79700</v>
      </c>
      <c r="F182">
        <v>49150</v>
      </c>
      <c r="G182">
        <v>56150</v>
      </c>
      <c r="H182">
        <v>63150</v>
      </c>
      <c r="I182">
        <v>70150</v>
      </c>
      <c r="J182">
        <v>75800</v>
      </c>
      <c r="K182">
        <v>81400</v>
      </c>
      <c r="L182">
        <v>87000</v>
      </c>
      <c r="M182">
        <v>92600</v>
      </c>
      <c r="N182">
        <f t="shared" si="8"/>
        <v>98210</v>
      </c>
      <c r="O182">
        <f t="shared" si="9"/>
        <v>103822</v>
      </c>
      <c r="P182">
        <f t="shared" si="10"/>
        <v>109434</v>
      </c>
      <c r="Q182">
        <f t="shared" si="11"/>
        <v>115046</v>
      </c>
    </row>
    <row r="183" spans="1:17" x14ac:dyDescent="0.25">
      <c r="A183" t="s">
        <v>480</v>
      </c>
      <c r="B183" t="s">
        <v>211</v>
      </c>
      <c r="C183" t="s">
        <v>289</v>
      </c>
      <c r="D183" s="44">
        <v>81400</v>
      </c>
      <c r="F183">
        <v>47550</v>
      </c>
      <c r="G183">
        <v>54350</v>
      </c>
      <c r="H183">
        <v>61150</v>
      </c>
      <c r="I183">
        <v>67900</v>
      </c>
      <c r="J183">
        <v>73350</v>
      </c>
      <c r="K183">
        <v>78800</v>
      </c>
      <c r="L183">
        <v>84200</v>
      </c>
      <c r="M183">
        <v>89650</v>
      </c>
      <c r="N183">
        <f t="shared" si="8"/>
        <v>95060</v>
      </c>
      <c r="O183">
        <f t="shared" si="9"/>
        <v>100492</v>
      </c>
      <c r="P183">
        <f t="shared" si="10"/>
        <v>105924</v>
      </c>
      <c r="Q183">
        <f t="shared" si="11"/>
        <v>111356</v>
      </c>
    </row>
    <row r="184" spans="1:17" x14ac:dyDescent="0.25">
      <c r="A184" t="s">
        <v>481</v>
      </c>
      <c r="B184" t="s">
        <v>88</v>
      </c>
      <c r="C184" t="s">
        <v>270</v>
      </c>
      <c r="D184" s="44">
        <v>86200</v>
      </c>
      <c r="F184">
        <v>50650</v>
      </c>
      <c r="G184">
        <v>57850</v>
      </c>
      <c r="H184">
        <v>65100</v>
      </c>
      <c r="I184">
        <v>72300</v>
      </c>
      <c r="J184">
        <v>78100</v>
      </c>
      <c r="K184">
        <v>83900</v>
      </c>
      <c r="L184">
        <v>89700</v>
      </c>
      <c r="M184">
        <v>95450</v>
      </c>
      <c r="N184">
        <f t="shared" si="8"/>
        <v>101220</v>
      </c>
      <c r="O184">
        <f t="shared" si="9"/>
        <v>107004</v>
      </c>
      <c r="P184">
        <f t="shared" si="10"/>
        <v>112788</v>
      </c>
      <c r="Q184">
        <f t="shared" si="11"/>
        <v>118572</v>
      </c>
    </row>
    <row r="185" spans="1:17" x14ac:dyDescent="0.25">
      <c r="A185" t="s">
        <v>482</v>
      </c>
      <c r="B185" t="s">
        <v>212</v>
      </c>
      <c r="C185" t="s">
        <v>289</v>
      </c>
      <c r="D185" s="44">
        <v>101900</v>
      </c>
      <c r="F185">
        <v>61800</v>
      </c>
      <c r="G185">
        <v>70600</v>
      </c>
      <c r="H185">
        <v>79450</v>
      </c>
      <c r="I185">
        <v>88250</v>
      </c>
      <c r="J185">
        <v>95350</v>
      </c>
      <c r="K185">
        <v>102400</v>
      </c>
      <c r="L185">
        <v>109450</v>
      </c>
      <c r="M185">
        <v>116500</v>
      </c>
      <c r="N185">
        <f t="shared" si="8"/>
        <v>123549.99999999999</v>
      </c>
      <c r="O185">
        <f t="shared" si="9"/>
        <v>130610</v>
      </c>
      <c r="P185">
        <f t="shared" si="10"/>
        <v>137670</v>
      </c>
      <c r="Q185">
        <f t="shared" si="11"/>
        <v>144730</v>
      </c>
    </row>
    <row r="186" spans="1:17" x14ac:dyDescent="0.25">
      <c r="A186" t="s">
        <v>483</v>
      </c>
      <c r="B186" t="s">
        <v>213</v>
      </c>
      <c r="C186" t="s">
        <v>275</v>
      </c>
      <c r="D186" s="44">
        <v>83900</v>
      </c>
      <c r="F186">
        <v>46900</v>
      </c>
      <c r="G186">
        <v>53600</v>
      </c>
      <c r="H186">
        <v>60300</v>
      </c>
      <c r="I186">
        <v>66950</v>
      </c>
      <c r="J186">
        <v>72350</v>
      </c>
      <c r="K186">
        <v>77700</v>
      </c>
      <c r="L186">
        <v>83050</v>
      </c>
      <c r="M186">
        <v>88400</v>
      </c>
      <c r="N186">
        <f t="shared" si="8"/>
        <v>93730</v>
      </c>
      <c r="O186">
        <f t="shared" si="9"/>
        <v>99086</v>
      </c>
      <c r="P186">
        <f t="shared" si="10"/>
        <v>104442</v>
      </c>
      <c r="Q186">
        <f t="shared" si="11"/>
        <v>109798</v>
      </c>
    </row>
    <row r="187" spans="1:17" x14ac:dyDescent="0.25">
      <c r="A187" t="s">
        <v>484</v>
      </c>
      <c r="B187" t="s">
        <v>214</v>
      </c>
      <c r="C187" t="s">
        <v>271</v>
      </c>
      <c r="D187" s="44">
        <v>69300</v>
      </c>
      <c r="F187">
        <v>47850</v>
      </c>
      <c r="G187">
        <v>54650</v>
      </c>
      <c r="H187">
        <v>61500</v>
      </c>
      <c r="I187">
        <v>68300</v>
      </c>
      <c r="J187">
        <v>73800</v>
      </c>
      <c r="K187">
        <v>79250</v>
      </c>
      <c r="L187">
        <v>84700</v>
      </c>
      <c r="M187">
        <v>90200</v>
      </c>
      <c r="N187">
        <f t="shared" si="8"/>
        <v>95620</v>
      </c>
      <c r="O187">
        <f t="shared" si="9"/>
        <v>101084</v>
      </c>
      <c r="P187">
        <f t="shared" si="10"/>
        <v>106548</v>
      </c>
      <c r="Q187">
        <f t="shared" si="11"/>
        <v>112012</v>
      </c>
    </row>
    <row r="188" spans="1:17" x14ac:dyDescent="0.25">
      <c r="A188" t="s">
        <v>485</v>
      </c>
      <c r="B188" t="s">
        <v>32</v>
      </c>
      <c r="C188" t="s">
        <v>272</v>
      </c>
      <c r="D188" s="44">
        <v>70700</v>
      </c>
      <c r="F188">
        <v>46900</v>
      </c>
      <c r="G188">
        <v>53600</v>
      </c>
      <c r="H188">
        <v>60300</v>
      </c>
      <c r="I188">
        <v>66950</v>
      </c>
      <c r="J188">
        <v>72350</v>
      </c>
      <c r="K188">
        <v>77700</v>
      </c>
      <c r="L188">
        <v>83050</v>
      </c>
      <c r="M188">
        <v>88400</v>
      </c>
      <c r="N188">
        <f t="shared" si="8"/>
        <v>93730</v>
      </c>
      <c r="O188">
        <f t="shared" si="9"/>
        <v>99086</v>
      </c>
      <c r="P188">
        <f t="shared" si="10"/>
        <v>104442</v>
      </c>
      <c r="Q188">
        <f t="shared" si="11"/>
        <v>109798</v>
      </c>
    </row>
    <row r="189" spans="1:17" x14ac:dyDescent="0.25">
      <c r="A189" t="s">
        <v>486</v>
      </c>
      <c r="B189" t="s">
        <v>98</v>
      </c>
      <c r="C189" t="s">
        <v>275</v>
      </c>
      <c r="D189" s="44">
        <v>87700</v>
      </c>
      <c r="F189">
        <v>51000</v>
      </c>
      <c r="G189">
        <v>58250</v>
      </c>
      <c r="H189">
        <v>65550</v>
      </c>
      <c r="I189">
        <v>72800</v>
      </c>
      <c r="J189">
        <v>78650</v>
      </c>
      <c r="K189">
        <v>84450</v>
      </c>
      <c r="L189">
        <v>90300</v>
      </c>
      <c r="M189">
        <v>96100</v>
      </c>
      <c r="N189">
        <f t="shared" si="8"/>
        <v>101920</v>
      </c>
      <c r="O189">
        <f t="shared" si="9"/>
        <v>107744</v>
      </c>
      <c r="P189">
        <f t="shared" si="10"/>
        <v>113568</v>
      </c>
      <c r="Q189">
        <f t="shared" si="11"/>
        <v>119392</v>
      </c>
    </row>
    <row r="190" spans="1:17" x14ac:dyDescent="0.25">
      <c r="A190" t="s">
        <v>487</v>
      </c>
      <c r="B190" t="s">
        <v>215</v>
      </c>
      <c r="C190" t="s">
        <v>284</v>
      </c>
      <c r="D190" s="44">
        <v>39800</v>
      </c>
      <c r="F190">
        <v>46900</v>
      </c>
      <c r="G190">
        <v>53600</v>
      </c>
      <c r="H190">
        <v>60300</v>
      </c>
      <c r="I190">
        <v>66950</v>
      </c>
      <c r="J190">
        <v>72350</v>
      </c>
      <c r="K190">
        <v>77700</v>
      </c>
      <c r="L190">
        <v>83050</v>
      </c>
      <c r="M190">
        <v>88400</v>
      </c>
      <c r="N190">
        <f t="shared" si="8"/>
        <v>93730</v>
      </c>
      <c r="O190">
        <f t="shared" si="9"/>
        <v>99086</v>
      </c>
      <c r="P190">
        <f t="shared" si="10"/>
        <v>104442</v>
      </c>
      <c r="Q190">
        <f t="shared" si="11"/>
        <v>109798</v>
      </c>
    </row>
    <row r="191" spans="1:17" x14ac:dyDescent="0.25">
      <c r="A191" t="s">
        <v>488</v>
      </c>
      <c r="B191" t="s">
        <v>216</v>
      </c>
      <c r="C191" t="s">
        <v>270</v>
      </c>
      <c r="D191" s="44">
        <v>85400</v>
      </c>
      <c r="F191">
        <v>46900</v>
      </c>
      <c r="G191">
        <v>53600</v>
      </c>
      <c r="H191">
        <v>60300</v>
      </c>
      <c r="I191">
        <v>66950</v>
      </c>
      <c r="J191">
        <v>72350</v>
      </c>
      <c r="K191">
        <v>77700</v>
      </c>
      <c r="L191">
        <v>83050</v>
      </c>
      <c r="M191">
        <v>88400</v>
      </c>
      <c r="N191">
        <f t="shared" si="8"/>
        <v>93730</v>
      </c>
      <c r="O191">
        <f t="shared" si="9"/>
        <v>99086</v>
      </c>
      <c r="P191">
        <f t="shared" si="10"/>
        <v>104442</v>
      </c>
      <c r="Q191">
        <f t="shared" si="11"/>
        <v>109798</v>
      </c>
    </row>
    <row r="192" spans="1:17" x14ac:dyDescent="0.25">
      <c r="A192" t="s">
        <v>489</v>
      </c>
      <c r="B192" t="s">
        <v>217</v>
      </c>
      <c r="C192" t="s">
        <v>275</v>
      </c>
      <c r="D192" s="44">
        <v>87700</v>
      </c>
      <c r="F192">
        <v>51000</v>
      </c>
      <c r="G192">
        <v>58250</v>
      </c>
      <c r="H192">
        <v>65550</v>
      </c>
      <c r="I192">
        <v>72800</v>
      </c>
      <c r="J192">
        <v>78650</v>
      </c>
      <c r="K192">
        <v>84450</v>
      </c>
      <c r="L192">
        <v>90300</v>
      </c>
      <c r="M192">
        <v>96100</v>
      </c>
      <c r="N192">
        <f t="shared" si="8"/>
        <v>101920</v>
      </c>
      <c r="O192">
        <f t="shared" si="9"/>
        <v>107744</v>
      </c>
      <c r="P192">
        <f t="shared" si="10"/>
        <v>113568</v>
      </c>
      <c r="Q192">
        <f t="shared" si="11"/>
        <v>119392</v>
      </c>
    </row>
    <row r="193" spans="1:17" x14ac:dyDescent="0.25">
      <c r="A193" t="s">
        <v>490</v>
      </c>
      <c r="B193" t="s">
        <v>218</v>
      </c>
      <c r="C193" t="s">
        <v>288</v>
      </c>
      <c r="D193" s="44">
        <v>79500</v>
      </c>
      <c r="F193">
        <v>48450</v>
      </c>
      <c r="G193">
        <v>55400</v>
      </c>
      <c r="H193">
        <v>62300</v>
      </c>
      <c r="I193">
        <v>69200</v>
      </c>
      <c r="J193">
        <v>74750</v>
      </c>
      <c r="K193">
        <v>80300</v>
      </c>
      <c r="L193">
        <v>85850</v>
      </c>
      <c r="M193">
        <v>91350</v>
      </c>
      <c r="N193">
        <f t="shared" si="8"/>
        <v>96880</v>
      </c>
      <c r="O193">
        <f t="shared" si="9"/>
        <v>102416</v>
      </c>
      <c r="P193">
        <f t="shared" si="10"/>
        <v>107952</v>
      </c>
      <c r="Q193">
        <f t="shared" si="11"/>
        <v>113488</v>
      </c>
    </row>
    <row r="194" spans="1:17" x14ac:dyDescent="0.25">
      <c r="A194" t="s">
        <v>491</v>
      </c>
      <c r="B194" t="s">
        <v>219</v>
      </c>
      <c r="C194" t="s">
        <v>291</v>
      </c>
      <c r="D194" s="44">
        <v>68000</v>
      </c>
      <c r="F194">
        <v>46900</v>
      </c>
      <c r="G194">
        <v>53600</v>
      </c>
      <c r="H194">
        <v>60300</v>
      </c>
      <c r="I194">
        <v>66950</v>
      </c>
      <c r="J194">
        <v>72350</v>
      </c>
      <c r="K194">
        <v>77700</v>
      </c>
      <c r="L194">
        <v>83050</v>
      </c>
      <c r="M194">
        <v>88400</v>
      </c>
      <c r="N194">
        <f t="shared" si="8"/>
        <v>93730</v>
      </c>
      <c r="O194">
        <f t="shared" si="9"/>
        <v>99086</v>
      </c>
      <c r="P194">
        <f t="shared" si="10"/>
        <v>104442</v>
      </c>
      <c r="Q194">
        <f t="shared" si="11"/>
        <v>109798</v>
      </c>
    </row>
    <row r="195" spans="1:17" x14ac:dyDescent="0.25">
      <c r="A195" t="s">
        <v>492</v>
      </c>
      <c r="B195" t="s">
        <v>220</v>
      </c>
      <c r="C195" t="s">
        <v>282</v>
      </c>
      <c r="D195" s="44">
        <v>62600</v>
      </c>
      <c r="F195">
        <v>46900</v>
      </c>
      <c r="G195">
        <v>53600</v>
      </c>
      <c r="H195">
        <v>60300</v>
      </c>
      <c r="I195">
        <v>66950</v>
      </c>
      <c r="J195">
        <v>72350</v>
      </c>
      <c r="K195">
        <v>77700</v>
      </c>
      <c r="L195">
        <v>83050</v>
      </c>
      <c r="M195">
        <v>88400</v>
      </c>
      <c r="N195">
        <f t="shared" ref="N195:N255" si="12">I195*1.4</f>
        <v>93730</v>
      </c>
      <c r="O195">
        <f t="shared" ref="O195:O255" si="13">I195*1.48</f>
        <v>99086</v>
      </c>
      <c r="P195">
        <f t="shared" ref="P195:P255" si="14">I195*1.56</f>
        <v>104442</v>
      </c>
      <c r="Q195">
        <f t="shared" ref="Q195:Q255" si="15">I195*1.64</f>
        <v>109798</v>
      </c>
    </row>
    <row r="196" spans="1:17" x14ac:dyDescent="0.25">
      <c r="A196" t="s">
        <v>493</v>
      </c>
      <c r="B196" t="s">
        <v>221</v>
      </c>
      <c r="C196" t="s">
        <v>271</v>
      </c>
      <c r="D196" s="44">
        <v>65300</v>
      </c>
      <c r="F196">
        <v>46900</v>
      </c>
      <c r="G196">
        <v>53600</v>
      </c>
      <c r="H196">
        <v>60300</v>
      </c>
      <c r="I196">
        <v>66950</v>
      </c>
      <c r="J196">
        <v>72350</v>
      </c>
      <c r="K196">
        <v>77700</v>
      </c>
      <c r="L196">
        <v>83050</v>
      </c>
      <c r="M196">
        <v>88400</v>
      </c>
      <c r="N196">
        <f t="shared" si="12"/>
        <v>93730</v>
      </c>
      <c r="O196">
        <f t="shared" si="13"/>
        <v>99086</v>
      </c>
      <c r="P196">
        <f t="shared" si="14"/>
        <v>104442</v>
      </c>
      <c r="Q196">
        <f t="shared" si="15"/>
        <v>109798</v>
      </c>
    </row>
    <row r="197" spans="1:17" x14ac:dyDescent="0.25">
      <c r="A197" t="s">
        <v>494</v>
      </c>
      <c r="B197" t="s">
        <v>222</v>
      </c>
      <c r="C197" t="s">
        <v>273</v>
      </c>
      <c r="D197" s="44">
        <v>62400</v>
      </c>
      <c r="F197">
        <v>46900</v>
      </c>
      <c r="G197">
        <v>53600</v>
      </c>
      <c r="H197">
        <v>60300</v>
      </c>
      <c r="I197">
        <v>66950</v>
      </c>
      <c r="J197">
        <v>72350</v>
      </c>
      <c r="K197">
        <v>77700</v>
      </c>
      <c r="L197">
        <v>83050</v>
      </c>
      <c r="M197">
        <v>88400</v>
      </c>
      <c r="N197">
        <f t="shared" si="12"/>
        <v>93730</v>
      </c>
      <c r="O197">
        <f t="shared" si="13"/>
        <v>99086</v>
      </c>
      <c r="P197">
        <f t="shared" si="14"/>
        <v>104442</v>
      </c>
      <c r="Q197">
        <f t="shared" si="15"/>
        <v>109798</v>
      </c>
    </row>
    <row r="198" spans="1:17" x14ac:dyDescent="0.25">
      <c r="A198" t="s">
        <v>495</v>
      </c>
      <c r="B198" t="s">
        <v>100</v>
      </c>
      <c r="C198" t="s">
        <v>275</v>
      </c>
      <c r="D198" s="44">
        <v>74500</v>
      </c>
      <c r="F198">
        <v>50150</v>
      </c>
      <c r="G198">
        <v>57300</v>
      </c>
      <c r="H198">
        <v>64450</v>
      </c>
      <c r="I198">
        <v>71600</v>
      </c>
      <c r="J198">
        <v>77350</v>
      </c>
      <c r="K198">
        <v>83100</v>
      </c>
      <c r="L198">
        <v>88800</v>
      </c>
      <c r="M198">
        <v>94550</v>
      </c>
      <c r="N198">
        <f t="shared" si="12"/>
        <v>100240</v>
      </c>
      <c r="O198">
        <f t="shared" si="13"/>
        <v>105968</v>
      </c>
      <c r="P198">
        <f t="shared" si="14"/>
        <v>111696</v>
      </c>
      <c r="Q198">
        <f t="shared" si="15"/>
        <v>117424</v>
      </c>
    </row>
    <row r="199" spans="1:17" x14ac:dyDescent="0.25">
      <c r="A199" t="s">
        <v>496</v>
      </c>
      <c r="B199" t="s">
        <v>86</v>
      </c>
      <c r="C199" t="s">
        <v>283</v>
      </c>
      <c r="D199" s="44">
        <v>93400</v>
      </c>
      <c r="F199">
        <v>54500</v>
      </c>
      <c r="G199">
        <v>62300</v>
      </c>
      <c r="H199">
        <v>70100</v>
      </c>
      <c r="I199">
        <v>77850</v>
      </c>
      <c r="J199">
        <v>84100</v>
      </c>
      <c r="K199">
        <v>90350</v>
      </c>
      <c r="L199">
        <v>96550</v>
      </c>
      <c r="M199">
        <v>102800</v>
      </c>
      <c r="N199">
        <f t="shared" si="12"/>
        <v>108990</v>
      </c>
      <c r="O199">
        <f t="shared" si="13"/>
        <v>115218</v>
      </c>
      <c r="P199">
        <f t="shared" si="14"/>
        <v>121446</v>
      </c>
      <c r="Q199">
        <f t="shared" si="15"/>
        <v>127673.99999999999</v>
      </c>
    </row>
    <row r="200" spans="1:17" x14ac:dyDescent="0.25">
      <c r="A200" t="s">
        <v>497</v>
      </c>
      <c r="B200" t="s">
        <v>223</v>
      </c>
      <c r="C200" t="s">
        <v>289</v>
      </c>
      <c r="D200" s="44">
        <v>110300</v>
      </c>
      <c r="F200">
        <v>67850</v>
      </c>
      <c r="G200">
        <v>77550</v>
      </c>
      <c r="H200">
        <v>87250</v>
      </c>
      <c r="I200">
        <v>96900</v>
      </c>
      <c r="J200">
        <v>104700</v>
      </c>
      <c r="K200">
        <v>112450</v>
      </c>
      <c r="L200">
        <v>120200</v>
      </c>
      <c r="M200">
        <v>127950</v>
      </c>
      <c r="N200">
        <f t="shared" si="12"/>
        <v>135660</v>
      </c>
      <c r="O200">
        <f t="shared" si="13"/>
        <v>143412</v>
      </c>
      <c r="P200">
        <f t="shared" si="14"/>
        <v>151164</v>
      </c>
      <c r="Q200">
        <f t="shared" si="15"/>
        <v>158916</v>
      </c>
    </row>
    <row r="201" spans="1:17" x14ac:dyDescent="0.25">
      <c r="A201" t="s">
        <v>498</v>
      </c>
      <c r="B201" t="s">
        <v>224</v>
      </c>
      <c r="C201" t="s">
        <v>285</v>
      </c>
      <c r="D201" s="44">
        <v>69700</v>
      </c>
      <c r="F201">
        <v>46900</v>
      </c>
      <c r="G201">
        <v>53600</v>
      </c>
      <c r="H201">
        <v>60300</v>
      </c>
      <c r="I201">
        <v>66950</v>
      </c>
      <c r="J201">
        <v>72350</v>
      </c>
      <c r="K201">
        <v>77700</v>
      </c>
      <c r="L201">
        <v>83050</v>
      </c>
      <c r="M201">
        <v>88400</v>
      </c>
      <c r="N201">
        <f t="shared" si="12"/>
        <v>93730</v>
      </c>
      <c r="O201">
        <f t="shared" si="13"/>
        <v>99086</v>
      </c>
      <c r="P201">
        <f t="shared" si="14"/>
        <v>104442</v>
      </c>
      <c r="Q201">
        <f t="shared" si="15"/>
        <v>109798</v>
      </c>
    </row>
    <row r="202" spans="1:17" x14ac:dyDescent="0.25">
      <c r="A202" t="s">
        <v>499</v>
      </c>
      <c r="B202" t="s">
        <v>225</v>
      </c>
      <c r="C202" t="s">
        <v>270</v>
      </c>
      <c r="D202" s="44">
        <v>79300</v>
      </c>
      <c r="F202">
        <v>49250</v>
      </c>
      <c r="G202">
        <v>56250</v>
      </c>
      <c r="H202">
        <v>63300</v>
      </c>
      <c r="I202">
        <v>70300</v>
      </c>
      <c r="J202">
        <v>75950</v>
      </c>
      <c r="K202">
        <v>81550</v>
      </c>
      <c r="L202">
        <v>87200</v>
      </c>
      <c r="M202">
        <v>92800</v>
      </c>
      <c r="N202">
        <f t="shared" si="12"/>
        <v>98420</v>
      </c>
      <c r="O202">
        <f t="shared" si="13"/>
        <v>104044</v>
      </c>
      <c r="P202">
        <f t="shared" si="14"/>
        <v>109668</v>
      </c>
      <c r="Q202">
        <f t="shared" si="15"/>
        <v>115292</v>
      </c>
    </row>
    <row r="203" spans="1:17" x14ac:dyDescent="0.25">
      <c r="A203" t="s">
        <v>500</v>
      </c>
      <c r="B203" t="s">
        <v>226</v>
      </c>
      <c r="C203" t="s">
        <v>272</v>
      </c>
      <c r="D203" s="44">
        <v>66500</v>
      </c>
      <c r="F203">
        <v>46900</v>
      </c>
      <c r="G203">
        <v>53600</v>
      </c>
      <c r="H203">
        <v>60300</v>
      </c>
      <c r="I203">
        <v>66950</v>
      </c>
      <c r="J203">
        <v>72350</v>
      </c>
      <c r="K203">
        <v>77700</v>
      </c>
      <c r="L203">
        <v>83050</v>
      </c>
      <c r="M203">
        <v>88400</v>
      </c>
      <c r="N203">
        <f t="shared" si="12"/>
        <v>93730</v>
      </c>
      <c r="O203">
        <f t="shared" si="13"/>
        <v>99086</v>
      </c>
      <c r="P203">
        <f t="shared" si="14"/>
        <v>104442</v>
      </c>
      <c r="Q203">
        <f t="shared" si="15"/>
        <v>109798</v>
      </c>
    </row>
    <row r="204" spans="1:17" x14ac:dyDescent="0.25">
      <c r="A204" t="s">
        <v>501</v>
      </c>
      <c r="B204" t="s">
        <v>227</v>
      </c>
      <c r="C204" t="s">
        <v>272</v>
      </c>
      <c r="D204" s="44">
        <v>52600</v>
      </c>
      <c r="F204">
        <v>46900</v>
      </c>
      <c r="G204">
        <v>53600</v>
      </c>
      <c r="H204">
        <v>60300</v>
      </c>
      <c r="I204">
        <v>66950</v>
      </c>
      <c r="J204">
        <v>72350</v>
      </c>
      <c r="K204">
        <v>77700</v>
      </c>
      <c r="L204">
        <v>83050</v>
      </c>
      <c r="M204">
        <v>88400</v>
      </c>
      <c r="N204">
        <f t="shared" si="12"/>
        <v>93730</v>
      </c>
      <c r="O204">
        <f t="shared" si="13"/>
        <v>99086</v>
      </c>
      <c r="P204">
        <f t="shared" si="14"/>
        <v>104442</v>
      </c>
      <c r="Q204">
        <f t="shared" si="15"/>
        <v>109798</v>
      </c>
    </row>
    <row r="205" spans="1:17" x14ac:dyDescent="0.25">
      <c r="A205" t="s">
        <v>502</v>
      </c>
      <c r="B205" t="s">
        <v>228</v>
      </c>
      <c r="C205" t="s">
        <v>272</v>
      </c>
      <c r="D205" s="44">
        <v>77500</v>
      </c>
      <c r="F205">
        <v>46900</v>
      </c>
      <c r="G205">
        <v>53600</v>
      </c>
      <c r="H205">
        <v>60300</v>
      </c>
      <c r="I205">
        <v>66950</v>
      </c>
      <c r="J205">
        <v>72350</v>
      </c>
      <c r="K205">
        <v>77700</v>
      </c>
      <c r="L205">
        <v>83050</v>
      </c>
      <c r="M205">
        <v>88400</v>
      </c>
      <c r="N205">
        <f t="shared" si="12"/>
        <v>93730</v>
      </c>
      <c r="O205">
        <f t="shared" si="13"/>
        <v>99086</v>
      </c>
      <c r="P205">
        <f t="shared" si="14"/>
        <v>104442</v>
      </c>
      <c r="Q205">
        <f t="shared" si="15"/>
        <v>109798</v>
      </c>
    </row>
    <row r="206" spans="1:17" x14ac:dyDescent="0.25">
      <c r="A206" t="s">
        <v>503</v>
      </c>
      <c r="B206" t="s">
        <v>229</v>
      </c>
      <c r="C206" t="s">
        <v>273</v>
      </c>
      <c r="D206" s="44">
        <v>75300</v>
      </c>
      <c r="F206">
        <v>46900</v>
      </c>
      <c r="G206">
        <v>53600</v>
      </c>
      <c r="H206">
        <v>60300</v>
      </c>
      <c r="I206">
        <v>66950</v>
      </c>
      <c r="J206">
        <v>72350</v>
      </c>
      <c r="K206">
        <v>77700</v>
      </c>
      <c r="L206">
        <v>83050</v>
      </c>
      <c r="M206">
        <v>88400</v>
      </c>
      <c r="N206">
        <f t="shared" si="12"/>
        <v>93730</v>
      </c>
      <c r="O206">
        <f t="shared" si="13"/>
        <v>99086</v>
      </c>
      <c r="P206">
        <f t="shared" si="14"/>
        <v>104442</v>
      </c>
      <c r="Q206">
        <f t="shared" si="15"/>
        <v>109798</v>
      </c>
    </row>
    <row r="207" spans="1:17" x14ac:dyDescent="0.25">
      <c r="A207" t="s">
        <v>504</v>
      </c>
      <c r="B207" t="s">
        <v>230</v>
      </c>
      <c r="C207" t="s">
        <v>280</v>
      </c>
      <c r="D207" s="44">
        <v>68400</v>
      </c>
      <c r="F207">
        <v>46900</v>
      </c>
      <c r="G207">
        <v>53600</v>
      </c>
      <c r="H207">
        <v>60300</v>
      </c>
      <c r="I207">
        <v>66950</v>
      </c>
      <c r="J207">
        <v>72350</v>
      </c>
      <c r="K207">
        <v>77700</v>
      </c>
      <c r="L207">
        <v>83050</v>
      </c>
      <c r="M207">
        <v>88400</v>
      </c>
      <c r="N207">
        <f t="shared" si="12"/>
        <v>93730</v>
      </c>
      <c r="O207">
        <f t="shared" si="13"/>
        <v>99086</v>
      </c>
      <c r="P207">
        <f t="shared" si="14"/>
        <v>104442</v>
      </c>
      <c r="Q207">
        <f t="shared" si="15"/>
        <v>109798</v>
      </c>
    </row>
    <row r="208" spans="1:17" x14ac:dyDescent="0.25">
      <c r="A208" t="s">
        <v>505</v>
      </c>
      <c r="B208" t="s">
        <v>231</v>
      </c>
      <c r="C208" t="s">
        <v>288</v>
      </c>
      <c r="D208" s="44">
        <v>84700</v>
      </c>
      <c r="F208">
        <v>53950</v>
      </c>
      <c r="G208">
        <v>61650</v>
      </c>
      <c r="H208">
        <v>69350</v>
      </c>
      <c r="I208">
        <v>77050</v>
      </c>
      <c r="J208">
        <v>83250</v>
      </c>
      <c r="K208">
        <v>89400</v>
      </c>
      <c r="L208">
        <v>95550</v>
      </c>
      <c r="M208">
        <v>101750</v>
      </c>
      <c r="N208">
        <f t="shared" si="12"/>
        <v>107870</v>
      </c>
      <c r="O208">
        <f t="shared" si="13"/>
        <v>114034</v>
      </c>
      <c r="P208">
        <f t="shared" si="14"/>
        <v>120198</v>
      </c>
      <c r="Q208">
        <f t="shared" si="15"/>
        <v>126361.99999999999</v>
      </c>
    </row>
    <row r="209" spans="1:17" x14ac:dyDescent="0.25">
      <c r="A209" t="s">
        <v>506</v>
      </c>
      <c r="B209" t="s">
        <v>232</v>
      </c>
      <c r="C209" t="s">
        <v>285</v>
      </c>
      <c r="D209" s="44">
        <v>80900</v>
      </c>
      <c r="F209">
        <v>47250</v>
      </c>
      <c r="G209">
        <v>54000</v>
      </c>
      <c r="H209">
        <v>60750</v>
      </c>
      <c r="I209">
        <v>67500</v>
      </c>
      <c r="J209">
        <v>72900</v>
      </c>
      <c r="K209">
        <v>78300</v>
      </c>
      <c r="L209">
        <v>83700</v>
      </c>
      <c r="M209">
        <v>89100</v>
      </c>
      <c r="N209">
        <f t="shared" si="12"/>
        <v>94500</v>
      </c>
      <c r="O209">
        <f t="shared" si="13"/>
        <v>99900</v>
      </c>
      <c r="P209">
        <f t="shared" si="14"/>
        <v>105300</v>
      </c>
      <c r="Q209">
        <f t="shared" si="15"/>
        <v>110700</v>
      </c>
    </row>
    <row r="210" spans="1:17" x14ac:dyDescent="0.25">
      <c r="A210" t="s">
        <v>507</v>
      </c>
      <c r="B210" t="s">
        <v>233</v>
      </c>
      <c r="C210" t="s">
        <v>285</v>
      </c>
      <c r="D210" s="44">
        <v>79200</v>
      </c>
      <c r="F210">
        <v>53250</v>
      </c>
      <c r="G210">
        <v>60850</v>
      </c>
      <c r="H210">
        <v>68450</v>
      </c>
      <c r="I210">
        <v>76050</v>
      </c>
      <c r="J210">
        <v>82150</v>
      </c>
      <c r="K210">
        <v>88250</v>
      </c>
      <c r="L210">
        <v>94300</v>
      </c>
      <c r="M210">
        <v>100400</v>
      </c>
      <c r="N210">
        <f t="shared" si="12"/>
        <v>106470</v>
      </c>
      <c r="O210">
        <f t="shared" si="13"/>
        <v>112554</v>
      </c>
      <c r="P210">
        <f t="shared" si="14"/>
        <v>118638</v>
      </c>
      <c r="Q210">
        <f t="shared" si="15"/>
        <v>124721.99999999999</v>
      </c>
    </row>
    <row r="211" spans="1:17" x14ac:dyDescent="0.25">
      <c r="A211" t="s">
        <v>508</v>
      </c>
      <c r="B211" t="s">
        <v>26</v>
      </c>
      <c r="C211" t="s">
        <v>272</v>
      </c>
      <c r="D211" s="44">
        <v>63300</v>
      </c>
      <c r="F211">
        <v>46900</v>
      </c>
      <c r="G211">
        <v>53600</v>
      </c>
      <c r="H211">
        <v>60300</v>
      </c>
      <c r="I211">
        <v>66950</v>
      </c>
      <c r="J211">
        <v>72350</v>
      </c>
      <c r="K211">
        <v>77700</v>
      </c>
      <c r="L211">
        <v>83050</v>
      </c>
      <c r="M211">
        <v>88400</v>
      </c>
      <c r="N211">
        <f t="shared" si="12"/>
        <v>93730</v>
      </c>
      <c r="O211">
        <f t="shared" si="13"/>
        <v>99086</v>
      </c>
      <c r="P211">
        <f t="shared" si="14"/>
        <v>104442</v>
      </c>
      <c r="Q211">
        <f t="shared" si="15"/>
        <v>109798</v>
      </c>
    </row>
    <row r="212" spans="1:17" x14ac:dyDescent="0.25">
      <c r="A212" t="s">
        <v>509</v>
      </c>
      <c r="B212" t="s">
        <v>77</v>
      </c>
      <c r="C212" t="s">
        <v>275</v>
      </c>
      <c r="D212" s="44">
        <v>78200</v>
      </c>
      <c r="F212">
        <v>50900</v>
      </c>
      <c r="G212">
        <v>58200</v>
      </c>
      <c r="H212">
        <v>65450</v>
      </c>
      <c r="I212">
        <v>72700</v>
      </c>
      <c r="J212">
        <v>78550</v>
      </c>
      <c r="K212">
        <v>84350</v>
      </c>
      <c r="L212">
        <v>90150</v>
      </c>
      <c r="M212">
        <v>96000</v>
      </c>
      <c r="N212">
        <f t="shared" si="12"/>
        <v>101780</v>
      </c>
      <c r="O212">
        <f t="shared" si="13"/>
        <v>107596</v>
      </c>
      <c r="P212">
        <f t="shared" si="14"/>
        <v>113412</v>
      </c>
      <c r="Q212">
        <f t="shared" si="15"/>
        <v>119228</v>
      </c>
    </row>
    <row r="213" spans="1:17" x14ac:dyDescent="0.25">
      <c r="A213" t="s">
        <v>510</v>
      </c>
      <c r="B213" t="s">
        <v>78</v>
      </c>
      <c r="C213" t="s">
        <v>270</v>
      </c>
      <c r="D213" s="44">
        <v>87300</v>
      </c>
      <c r="F213">
        <v>54500</v>
      </c>
      <c r="G213">
        <v>62300</v>
      </c>
      <c r="H213">
        <v>70100</v>
      </c>
      <c r="I213">
        <v>77850</v>
      </c>
      <c r="J213">
        <v>84100</v>
      </c>
      <c r="K213">
        <v>90350</v>
      </c>
      <c r="L213">
        <v>96550</v>
      </c>
      <c r="M213">
        <v>102800</v>
      </c>
      <c r="N213">
        <f t="shared" si="12"/>
        <v>108990</v>
      </c>
      <c r="O213">
        <f t="shared" si="13"/>
        <v>115218</v>
      </c>
      <c r="P213">
        <f t="shared" si="14"/>
        <v>121446</v>
      </c>
      <c r="Q213">
        <f t="shared" si="15"/>
        <v>127673.99999999999</v>
      </c>
    </row>
    <row r="214" spans="1:17" x14ac:dyDescent="0.25">
      <c r="A214" t="s">
        <v>511</v>
      </c>
      <c r="B214" t="s">
        <v>234</v>
      </c>
      <c r="C214" t="s">
        <v>289</v>
      </c>
      <c r="D214" s="44">
        <v>102300</v>
      </c>
      <c r="F214">
        <v>53450</v>
      </c>
      <c r="G214">
        <v>61050</v>
      </c>
      <c r="H214">
        <v>68700</v>
      </c>
      <c r="I214">
        <v>76300</v>
      </c>
      <c r="J214">
        <v>82450</v>
      </c>
      <c r="K214">
        <v>88550</v>
      </c>
      <c r="L214">
        <v>94650</v>
      </c>
      <c r="M214">
        <v>100750</v>
      </c>
      <c r="N214">
        <f t="shared" si="12"/>
        <v>106820</v>
      </c>
      <c r="O214">
        <f t="shared" si="13"/>
        <v>112924</v>
      </c>
      <c r="P214">
        <f t="shared" si="14"/>
        <v>119028</v>
      </c>
      <c r="Q214">
        <f t="shared" si="15"/>
        <v>125131.99999999999</v>
      </c>
    </row>
    <row r="215" spans="1:17" x14ac:dyDescent="0.25">
      <c r="A215" t="s">
        <v>512</v>
      </c>
      <c r="B215" t="s">
        <v>235</v>
      </c>
      <c r="C215" t="s">
        <v>293</v>
      </c>
      <c r="D215" s="44">
        <v>42900</v>
      </c>
      <c r="F215">
        <v>46900</v>
      </c>
      <c r="G215">
        <v>53600</v>
      </c>
      <c r="H215">
        <v>60300</v>
      </c>
      <c r="I215">
        <v>66950</v>
      </c>
      <c r="J215">
        <v>72350</v>
      </c>
      <c r="K215">
        <v>77700</v>
      </c>
      <c r="L215">
        <v>83050</v>
      </c>
      <c r="M215">
        <v>88400</v>
      </c>
      <c r="N215">
        <f t="shared" si="12"/>
        <v>93730</v>
      </c>
      <c r="O215">
        <f t="shared" si="13"/>
        <v>99086</v>
      </c>
      <c r="P215">
        <f t="shared" si="14"/>
        <v>104442</v>
      </c>
      <c r="Q215">
        <f t="shared" si="15"/>
        <v>109798</v>
      </c>
    </row>
    <row r="216" spans="1:17" x14ac:dyDescent="0.25">
      <c r="A216" t="s">
        <v>513</v>
      </c>
      <c r="B216" t="s">
        <v>55</v>
      </c>
      <c r="C216" t="s">
        <v>285</v>
      </c>
      <c r="D216" s="44">
        <v>65700</v>
      </c>
      <c r="F216">
        <v>46900</v>
      </c>
      <c r="G216">
        <v>53600</v>
      </c>
      <c r="H216">
        <v>60300</v>
      </c>
      <c r="I216">
        <v>66950</v>
      </c>
      <c r="J216">
        <v>72350</v>
      </c>
      <c r="K216">
        <v>77700</v>
      </c>
      <c r="L216">
        <v>83050</v>
      </c>
      <c r="M216">
        <v>88400</v>
      </c>
      <c r="N216">
        <f t="shared" si="12"/>
        <v>93730</v>
      </c>
      <c r="O216">
        <f t="shared" si="13"/>
        <v>99086</v>
      </c>
      <c r="P216">
        <f t="shared" si="14"/>
        <v>104442</v>
      </c>
      <c r="Q216">
        <f t="shared" si="15"/>
        <v>109798</v>
      </c>
    </row>
    <row r="217" spans="1:17" x14ac:dyDescent="0.25">
      <c r="A217" t="s">
        <v>514</v>
      </c>
      <c r="B217" t="s">
        <v>236</v>
      </c>
      <c r="C217" t="s">
        <v>288</v>
      </c>
      <c r="D217" s="44">
        <v>70200</v>
      </c>
      <c r="F217">
        <v>50400</v>
      </c>
      <c r="G217">
        <v>57600</v>
      </c>
      <c r="H217">
        <v>64800</v>
      </c>
      <c r="I217">
        <v>72000</v>
      </c>
      <c r="J217">
        <v>77800</v>
      </c>
      <c r="K217">
        <v>83550</v>
      </c>
      <c r="L217">
        <v>89300</v>
      </c>
      <c r="M217">
        <v>95050</v>
      </c>
      <c r="N217">
        <f t="shared" si="12"/>
        <v>100800</v>
      </c>
      <c r="O217">
        <f t="shared" si="13"/>
        <v>106560</v>
      </c>
      <c r="P217">
        <f t="shared" si="14"/>
        <v>112320</v>
      </c>
      <c r="Q217">
        <f t="shared" si="15"/>
        <v>118080</v>
      </c>
    </row>
    <row r="218" spans="1:17" x14ac:dyDescent="0.25">
      <c r="A218" t="s">
        <v>515</v>
      </c>
      <c r="B218" t="s">
        <v>237</v>
      </c>
      <c r="C218" t="s">
        <v>285</v>
      </c>
      <c r="D218" s="44">
        <v>86100</v>
      </c>
      <c r="F218">
        <v>54950</v>
      </c>
      <c r="G218">
        <v>62800</v>
      </c>
      <c r="H218">
        <v>70650</v>
      </c>
      <c r="I218">
        <v>78500</v>
      </c>
      <c r="J218">
        <v>84800</v>
      </c>
      <c r="K218">
        <v>91100</v>
      </c>
      <c r="L218">
        <v>97350</v>
      </c>
      <c r="M218">
        <v>103650</v>
      </c>
      <c r="N218">
        <f t="shared" si="12"/>
        <v>109900</v>
      </c>
      <c r="O218">
        <f t="shared" si="13"/>
        <v>116180</v>
      </c>
      <c r="P218">
        <f t="shared" si="14"/>
        <v>122460</v>
      </c>
      <c r="Q218">
        <f t="shared" si="15"/>
        <v>128739.99999999999</v>
      </c>
    </row>
    <row r="219" spans="1:17" x14ac:dyDescent="0.25">
      <c r="A219" t="s">
        <v>516</v>
      </c>
      <c r="B219" t="s">
        <v>238</v>
      </c>
      <c r="C219" t="s">
        <v>288</v>
      </c>
      <c r="D219" s="44">
        <v>71600</v>
      </c>
      <c r="F219">
        <v>46900</v>
      </c>
      <c r="G219">
        <v>53600</v>
      </c>
      <c r="H219">
        <v>60300</v>
      </c>
      <c r="I219">
        <v>66950</v>
      </c>
      <c r="J219">
        <v>72350</v>
      </c>
      <c r="K219">
        <v>77700</v>
      </c>
      <c r="L219">
        <v>83050</v>
      </c>
      <c r="M219">
        <v>88400</v>
      </c>
      <c r="N219">
        <f t="shared" si="12"/>
        <v>93730</v>
      </c>
      <c r="O219">
        <f t="shared" si="13"/>
        <v>99086</v>
      </c>
      <c r="P219">
        <f t="shared" si="14"/>
        <v>104442</v>
      </c>
      <c r="Q219">
        <f t="shared" si="15"/>
        <v>109798</v>
      </c>
    </row>
    <row r="220" spans="1:17" x14ac:dyDescent="0.25">
      <c r="A220" t="s">
        <v>517</v>
      </c>
      <c r="B220" t="s">
        <v>239</v>
      </c>
      <c r="C220" t="s">
        <v>275</v>
      </c>
      <c r="D220" s="44">
        <v>57200</v>
      </c>
      <c r="F220">
        <v>46900</v>
      </c>
      <c r="G220">
        <v>53600</v>
      </c>
      <c r="H220">
        <v>60300</v>
      </c>
      <c r="I220">
        <v>66950</v>
      </c>
      <c r="J220">
        <v>72350</v>
      </c>
      <c r="K220">
        <v>77700</v>
      </c>
      <c r="L220">
        <v>83050</v>
      </c>
      <c r="M220">
        <v>88400</v>
      </c>
      <c r="N220">
        <f t="shared" si="12"/>
        <v>93730</v>
      </c>
      <c r="O220">
        <f t="shared" si="13"/>
        <v>99086</v>
      </c>
      <c r="P220">
        <f t="shared" si="14"/>
        <v>104442</v>
      </c>
      <c r="Q220">
        <f t="shared" si="15"/>
        <v>109798</v>
      </c>
    </row>
    <row r="221" spans="1:17" x14ac:dyDescent="0.25">
      <c r="A221" t="s">
        <v>518</v>
      </c>
      <c r="B221" t="s">
        <v>240</v>
      </c>
      <c r="C221" t="s">
        <v>289</v>
      </c>
      <c r="D221" s="44">
        <v>101900</v>
      </c>
      <c r="F221">
        <v>61800</v>
      </c>
      <c r="G221">
        <v>70600</v>
      </c>
      <c r="H221">
        <v>79450</v>
      </c>
      <c r="I221">
        <v>88250</v>
      </c>
      <c r="J221">
        <v>95350</v>
      </c>
      <c r="K221">
        <v>102400</v>
      </c>
      <c r="L221">
        <v>109450</v>
      </c>
      <c r="M221">
        <v>116500</v>
      </c>
      <c r="N221">
        <f t="shared" si="12"/>
        <v>123549.99999999999</v>
      </c>
      <c r="O221">
        <f t="shared" si="13"/>
        <v>130610</v>
      </c>
      <c r="P221">
        <f t="shared" si="14"/>
        <v>137670</v>
      </c>
      <c r="Q221">
        <f t="shared" si="15"/>
        <v>144730</v>
      </c>
    </row>
    <row r="222" spans="1:17" x14ac:dyDescent="0.25">
      <c r="A222" t="s">
        <v>519</v>
      </c>
      <c r="B222" t="s">
        <v>44</v>
      </c>
      <c r="C222" t="s">
        <v>285</v>
      </c>
      <c r="D222" s="44">
        <v>85600</v>
      </c>
      <c r="F222">
        <v>51600</v>
      </c>
      <c r="G222">
        <v>59000</v>
      </c>
      <c r="H222">
        <v>66350</v>
      </c>
      <c r="I222">
        <v>73700</v>
      </c>
      <c r="J222">
        <v>79600</v>
      </c>
      <c r="K222">
        <v>85500</v>
      </c>
      <c r="L222">
        <v>91400</v>
      </c>
      <c r="M222">
        <v>97300</v>
      </c>
      <c r="N222">
        <f t="shared" si="12"/>
        <v>103180</v>
      </c>
      <c r="O222">
        <f t="shared" si="13"/>
        <v>109076</v>
      </c>
      <c r="P222">
        <f t="shared" si="14"/>
        <v>114972</v>
      </c>
      <c r="Q222">
        <f t="shared" si="15"/>
        <v>120868</v>
      </c>
    </row>
    <row r="223" spans="1:17" x14ac:dyDescent="0.25">
      <c r="A223" t="s">
        <v>520</v>
      </c>
      <c r="B223" t="s">
        <v>56</v>
      </c>
      <c r="C223" t="s">
        <v>271</v>
      </c>
      <c r="D223" s="44">
        <v>71600</v>
      </c>
      <c r="F223">
        <v>46900</v>
      </c>
      <c r="G223">
        <v>53600</v>
      </c>
      <c r="H223">
        <v>60300</v>
      </c>
      <c r="I223">
        <v>66950</v>
      </c>
      <c r="J223">
        <v>72350</v>
      </c>
      <c r="K223">
        <v>77700</v>
      </c>
      <c r="L223">
        <v>83050</v>
      </c>
      <c r="M223">
        <v>88400</v>
      </c>
      <c r="N223">
        <f t="shared" si="12"/>
        <v>93730</v>
      </c>
      <c r="O223">
        <f t="shared" si="13"/>
        <v>99086</v>
      </c>
      <c r="P223">
        <f t="shared" si="14"/>
        <v>104442</v>
      </c>
      <c r="Q223">
        <f t="shared" si="15"/>
        <v>109798</v>
      </c>
    </row>
    <row r="224" spans="1:17" x14ac:dyDescent="0.25">
      <c r="A224" t="s">
        <v>521</v>
      </c>
      <c r="B224" t="s">
        <v>241</v>
      </c>
      <c r="C224" t="s">
        <v>278</v>
      </c>
      <c r="D224" s="44">
        <v>57500</v>
      </c>
      <c r="F224">
        <v>46900</v>
      </c>
      <c r="G224">
        <v>53600</v>
      </c>
      <c r="H224">
        <v>60300</v>
      </c>
      <c r="I224">
        <v>66950</v>
      </c>
      <c r="J224">
        <v>72350</v>
      </c>
      <c r="K224">
        <v>77700</v>
      </c>
      <c r="L224">
        <v>83050</v>
      </c>
      <c r="M224">
        <v>88400</v>
      </c>
      <c r="N224">
        <f t="shared" si="12"/>
        <v>93730</v>
      </c>
      <c r="O224">
        <f t="shared" si="13"/>
        <v>99086</v>
      </c>
      <c r="P224">
        <f t="shared" si="14"/>
        <v>104442</v>
      </c>
      <c r="Q224">
        <f t="shared" si="15"/>
        <v>109798</v>
      </c>
    </row>
    <row r="225" spans="1:17" x14ac:dyDescent="0.25">
      <c r="A225" t="s">
        <v>522</v>
      </c>
      <c r="B225" t="s">
        <v>242</v>
      </c>
      <c r="C225" t="s">
        <v>285</v>
      </c>
      <c r="D225" s="44">
        <v>71700</v>
      </c>
      <c r="F225">
        <v>46900</v>
      </c>
      <c r="G225">
        <v>53600</v>
      </c>
      <c r="H225">
        <v>60300</v>
      </c>
      <c r="I225">
        <v>66950</v>
      </c>
      <c r="J225">
        <v>72350</v>
      </c>
      <c r="K225">
        <v>77700</v>
      </c>
      <c r="L225">
        <v>83050</v>
      </c>
      <c r="M225">
        <v>88400</v>
      </c>
      <c r="N225">
        <f t="shared" si="12"/>
        <v>93730</v>
      </c>
      <c r="O225">
        <f t="shared" si="13"/>
        <v>99086</v>
      </c>
      <c r="P225">
        <f t="shared" si="14"/>
        <v>104442</v>
      </c>
      <c r="Q225">
        <f t="shared" si="15"/>
        <v>109798</v>
      </c>
    </row>
    <row r="226" spans="1:17" x14ac:dyDescent="0.25">
      <c r="A226" t="s">
        <v>523</v>
      </c>
      <c r="B226" t="s">
        <v>243</v>
      </c>
      <c r="C226" t="s">
        <v>282</v>
      </c>
      <c r="D226" s="44">
        <v>72300</v>
      </c>
      <c r="F226">
        <v>46900</v>
      </c>
      <c r="G226">
        <v>53600</v>
      </c>
      <c r="H226">
        <v>60300</v>
      </c>
      <c r="I226">
        <v>66950</v>
      </c>
      <c r="J226">
        <v>72350</v>
      </c>
      <c r="K226">
        <v>77700</v>
      </c>
      <c r="L226">
        <v>83050</v>
      </c>
      <c r="M226">
        <v>88400</v>
      </c>
      <c r="N226">
        <f t="shared" si="12"/>
        <v>93730</v>
      </c>
      <c r="O226">
        <f t="shared" si="13"/>
        <v>99086</v>
      </c>
      <c r="P226">
        <f t="shared" si="14"/>
        <v>104442</v>
      </c>
      <c r="Q226">
        <f t="shared" si="15"/>
        <v>109798</v>
      </c>
    </row>
    <row r="227" spans="1:17" x14ac:dyDescent="0.25">
      <c r="A227" t="s">
        <v>524</v>
      </c>
      <c r="B227" t="s">
        <v>244</v>
      </c>
      <c r="C227" t="s">
        <v>288</v>
      </c>
      <c r="D227" s="44">
        <v>78000</v>
      </c>
      <c r="F227">
        <v>50350</v>
      </c>
      <c r="G227">
        <v>57550</v>
      </c>
      <c r="H227">
        <v>64750</v>
      </c>
      <c r="I227">
        <v>71900</v>
      </c>
      <c r="J227">
        <v>77700</v>
      </c>
      <c r="K227">
        <v>83450</v>
      </c>
      <c r="L227">
        <v>89200</v>
      </c>
      <c r="M227">
        <v>94950</v>
      </c>
      <c r="N227">
        <f t="shared" si="12"/>
        <v>100660</v>
      </c>
      <c r="O227">
        <f t="shared" si="13"/>
        <v>106412</v>
      </c>
      <c r="P227">
        <f t="shared" si="14"/>
        <v>112164</v>
      </c>
      <c r="Q227">
        <f t="shared" si="15"/>
        <v>117916</v>
      </c>
    </row>
    <row r="228" spans="1:17" x14ac:dyDescent="0.25">
      <c r="A228" t="s">
        <v>525</v>
      </c>
      <c r="B228" t="s">
        <v>245</v>
      </c>
      <c r="C228" t="s">
        <v>279</v>
      </c>
      <c r="D228" s="44">
        <v>126000</v>
      </c>
      <c r="F228">
        <v>74800</v>
      </c>
      <c r="G228">
        <v>85450</v>
      </c>
      <c r="H228">
        <v>96150</v>
      </c>
      <c r="I228">
        <v>106800</v>
      </c>
      <c r="J228">
        <v>115350</v>
      </c>
      <c r="K228">
        <v>123900</v>
      </c>
      <c r="L228">
        <v>132450</v>
      </c>
      <c r="M228">
        <v>141000</v>
      </c>
      <c r="N228">
        <f t="shared" si="12"/>
        <v>149520</v>
      </c>
      <c r="O228">
        <f t="shared" si="13"/>
        <v>158064</v>
      </c>
      <c r="P228">
        <f t="shared" si="14"/>
        <v>166608</v>
      </c>
      <c r="Q228">
        <f t="shared" si="15"/>
        <v>175152</v>
      </c>
    </row>
    <row r="229" spans="1:17" x14ac:dyDescent="0.25">
      <c r="A229" t="s">
        <v>526</v>
      </c>
      <c r="B229" t="s">
        <v>34</v>
      </c>
      <c r="C229" t="s">
        <v>272</v>
      </c>
      <c r="D229" s="44">
        <v>70300</v>
      </c>
      <c r="F229">
        <v>46900</v>
      </c>
      <c r="G229">
        <v>53600</v>
      </c>
      <c r="H229">
        <v>60300</v>
      </c>
      <c r="I229">
        <v>66950</v>
      </c>
      <c r="J229">
        <v>72350</v>
      </c>
      <c r="K229">
        <v>77700</v>
      </c>
      <c r="L229">
        <v>83050</v>
      </c>
      <c r="M229">
        <v>88400</v>
      </c>
      <c r="N229">
        <f t="shared" si="12"/>
        <v>93730</v>
      </c>
      <c r="O229">
        <f t="shared" si="13"/>
        <v>99086</v>
      </c>
      <c r="P229">
        <f t="shared" si="14"/>
        <v>104442</v>
      </c>
      <c r="Q229">
        <f t="shared" si="15"/>
        <v>109798</v>
      </c>
    </row>
    <row r="230" spans="1:17" x14ac:dyDescent="0.25">
      <c r="A230" t="s">
        <v>527</v>
      </c>
      <c r="B230" t="s">
        <v>246</v>
      </c>
      <c r="C230" t="s">
        <v>272</v>
      </c>
      <c r="D230" s="44">
        <v>65500</v>
      </c>
      <c r="F230">
        <v>46900</v>
      </c>
      <c r="G230">
        <v>53600</v>
      </c>
      <c r="H230">
        <v>60300</v>
      </c>
      <c r="I230">
        <v>66950</v>
      </c>
      <c r="J230">
        <v>72350</v>
      </c>
      <c r="K230">
        <v>77700</v>
      </c>
      <c r="L230">
        <v>83050</v>
      </c>
      <c r="M230">
        <v>88400</v>
      </c>
      <c r="N230">
        <f t="shared" si="12"/>
        <v>93730</v>
      </c>
      <c r="O230">
        <f t="shared" si="13"/>
        <v>99086</v>
      </c>
      <c r="P230">
        <f t="shared" si="14"/>
        <v>104442</v>
      </c>
      <c r="Q230">
        <f t="shared" si="15"/>
        <v>109798</v>
      </c>
    </row>
    <row r="231" spans="1:17" x14ac:dyDescent="0.25">
      <c r="A231" t="s">
        <v>528</v>
      </c>
      <c r="B231" t="s">
        <v>247</v>
      </c>
      <c r="C231" t="s">
        <v>270</v>
      </c>
      <c r="D231" s="44">
        <v>77900</v>
      </c>
      <c r="F231">
        <v>46900</v>
      </c>
      <c r="G231">
        <v>53600</v>
      </c>
      <c r="H231">
        <v>60300</v>
      </c>
      <c r="I231">
        <v>66950</v>
      </c>
      <c r="J231">
        <v>72350</v>
      </c>
      <c r="K231">
        <v>77700</v>
      </c>
      <c r="L231">
        <v>83050</v>
      </c>
      <c r="M231">
        <v>88400</v>
      </c>
      <c r="N231">
        <f t="shared" si="12"/>
        <v>93730</v>
      </c>
      <c r="O231">
        <f t="shared" si="13"/>
        <v>99086</v>
      </c>
      <c r="P231">
        <f t="shared" si="14"/>
        <v>104442</v>
      </c>
      <c r="Q231">
        <f t="shared" si="15"/>
        <v>109798</v>
      </c>
    </row>
    <row r="232" spans="1:17" x14ac:dyDescent="0.25">
      <c r="A232" t="s">
        <v>529</v>
      </c>
      <c r="B232" t="s">
        <v>248</v>
      </c>
      <c r="C232" t="s">
        <v>271</v>
      </c>
      <c r="D232" s="44">
        <v>81400</v>
      </c>
      <c r="F232">
        <v>46900</v>
      </c>
      <c r="G232">
        <v>53600</v>
      </c>
      <c r="H232">
        <v>60300</v>
      </c>
      <c r="I232">
        <v>66950</v>
      </c>
      <c r="J232">
        <v>72350</v>
      </c>
      <c r="K232">
        <v>77700</v>
      </c>
      <c r="L232">
        <v>83050</v>
      </c>
      <c r="M232">
        <v>88400</v>
      </c>
      <c r="N232">
        <f t="shared" si="12"/>
        <v>93730</v>
      </c>
      <c r="O232">
        <f t="shared" si="13"/>
        <v>99086</v>
      </c>
      <c r="P232">
        <f t="shared" si="14"/>
        <v>104442</v>
      </c>
      <c r="Q232">
        <f t="shared" si="15"/>
        <v>109798</v>
      </c>
    </row>
    <row r="233" spans="1:17" x14ac:dyDescent="0.25">
      <c r="A233" t="s">
        <v>530</v>
      </c>
      <c r="B233" t="s">
        <v>249</v>
      </c>
      <c r="C233" t="s">
        <v>291</v>
      </c>
      <c r="D233" s="44">
        <v>64900</v>
      </c>
      <c r="F233">
        <v>46900</v>
      </c>
      <c r="G233">
        <v>53600</v>
      </c>
      <c r="H233">
        <v>60300</v>
      </c>
      <c r="I233">
        <v>66950</v>
      </c>
      <c r="J233">
        <v>72350</v>
      </c>
      <c r="K233">
        <v>77700</v>
      </c>
      <c r="L233">
        <v>83050</v>
      </c>
      <c r="M233">
        <v>88400</v>
      </c>
      <c r="N233">
        <f t="shared" si="12"/>
        <v>93730</v>
      </c>
      <c r="O233">
        <f t="shared" si="13"/>
        <v>99086</v>
      </c>
      <c r="P233">
        <f t="shared" si="14"/>
        <v>104442</v>
      </c>
      <c r="Q233">
        <f t="shared" si="15"/>
        <v>109798</v>
      </c>
    </row>
    <row r="234" spans="1:17" x14ac:dyDescent="0.25">
      <c r="A234" t="s">
        <v>531</v>
      </c>
      <c r="B234" t="s">
        <v>250</v>
      </c>
      <c r="C234" t="s">
        <v>291</v>
      </c>
      <c r="D234" s="44">
        <v>70800</v>
      </c>
      <c r="F234">
        <v>46900</v>
      </c>
      <c r="G234">
        <v>53600</v>
      </c>
      <c r="H234">
        <v>60300</v>
      </c>
      <c r="I234">
        <v>66950</v>
      </c>
      <c r="J234">
        <v>72350</v>
      </c>
      <c r="K234">
        <v>77700</v>
      </c>
      <c r="L234">
        <v>83050</v>
      </c>
      <c r="M234">
        <v>88400</v>
      </c>
      <c r="N234">
        <f t="shared" si="12"/>
        <v>93730</v>
      </c>
      <c r="O234">
        <f t="shared" si="13"/>
        <v>99086</v>
      </c>
      <c r="P234">
        <f t="shared" si="14"/>
        <v>104442</v>
      </c>
      <c r="Q234">
        <f t="shared" si="15"/>
        <v>109798</v>
      </c>
    </row>
    <row r="235" spans="1:17" x14ac:dyDescent="0.25">
      <c r="A235" t="s">
        <v>532</v>
      </c>
      <c r="B235" t="s">
        <v>251</v>
      </c>
      <c r="C235" t="s">
        <v>270</v>
      </c>
      <c r="D235" s="44">
        <v>80000</v>
      </c>
      <c r="F235">
        <v>48550</v>
      </c>
      <c r="G235">
        <v>55500</v>
      </c>
      <c r="H235">
        <v>62450</v>
      </c>
      <c r="I235">
        <v>69350</v>
      </c>
      <c r="J235">
        <v>74900</v>
      </c>
      <c r="K235">
        <v>80450</v>
      </c>
      <c r="L235">
        <v>86000</v>
      </c>
      <c r="M235">
        <v>91550</v>
      </c>
      <c r="N235">
        <f t="shared" si="12"/>
        <v>97090</v>
      </c>
      <c r="O235">
        <f t="shared" si="13"/>
        <v>102638</v>
      </c>
      <c r="P235">
        <f t="shared" si="14"/>
        <v>108186</v>
      </c>
      <c r="Q235">
        <f t="shared" si="15"/>
        <v>113734</v>
      </c>
    </row>
    <row r="236" spans="1:17" x14ac:dyDescent="0.25">
      <c r="A236" t="s">
        <v>533</v>
      </c>
      <c r="B236" t="s">
        <v>252</v>
      </c>
      <c r="C236" t="s">
        <v>286</v>
      </c>
      <c r="D236" s="44">
        <v>88300</v>
      </c>
      <c r="F236">
        <v>47050</v>
      </c>
      <c r="G236">
        <v>53800</v>
      </c>
      <c r="H236">
        <v>60500</v>
      </c>
      <c r="I236">
        <v>67200</v>
      </c>
      <c r="J236">
        <v>72600</v>
      </c>
      <c r="K236">
        <v>78000</v>
      </c>
      <c r="L236">
        <v>83350</v>
      </c>
      <c r="M236">
        <v>88750</v>
      </c>
      <c r="N236">
        <f t="shared" si="12"/>
        <v>94080</v>
      </c>
      <c r="O236">
        <f t="shared" si="13"/>
        <v>99456</v>
      </c>
      <c r="P236">
        <f t="shared" si="14"/>
        <v>104832</v>
      </c>
      <c r="Q236">
        <f t="shared" si="15"/>
        <v>110208</v>
      </c>
    </row>
    <row r="237" spans="1:17" x14ac:dyDescent="0.25">
      <c r="A237" t="s">
        <v>534</v>
      </c>
      <c r="B237" t="s">
        <v>27</v>
      </c>
      <c r="C237" t="s">
        <v>277</v>
      </c>
      <c r="D237" s="44">
        <v>76100</v>
      </c>
      <c r="F237">
        <v>47250</v>
      </c>
      <c r="G237">
        <v>54000</v>
      </c>
      <c r="H237">
        <v>60750</v>
      </c>
      <c r="I237">
        <v>67500</v>
      </c>
      <c r="J237">
        <v>72900</v>
      </c>
      <c r="K237">
        <v>78300</v>
      </c>
      <c r="L237">
        <v>83700</v>
      </c>
      <c r="M237">
        <v>89100</v>
      </c>
      <c r="N237">
        <f t="shared" si="12"/>
        <v>94500</v>
      </c>
      <c r="O237">
        <f t="shared" si="13"/>
        <v>99900</v>
      </c>
      <c r="P237">
        <f t="shared" si="14"/>
        <v>105300</v>
      </c>
      <c r="Q237">
        <f t="shared" si="15"/>
        <v>110700</v>
      </c>
    </row>
    <row r="238" spans="1:17" x14ac:dyDescent="0.25">
      <c r="A238" t="s">
        <v>535</v>
      </c>
      <c r="B238" t="s">
        <v>253</v>
      </c>
      <c r="C238" t="s">
        <v>277</v>
      </c>
      <c r="D238" s="44">
        <v>94600</v>
      </c>
      <c r="F238">
        <v>58250</v>
      </c>
      <c r="G238">
        <v>66600</v>
      </c>
      <c r="H238">
        <v>74900</v>
      </c>
      <c r="I238">
        <v>83200</v>
      </c>
      <c r="J238">
        <v>89900</v>
      </c>
      <c r="K238">
        <v>96550</v>
      </c>
      <c r="L238">
        <v>103200</v>
      </c>
      <c r="M238">
        <v>109850</v>
      </c>
      <c r="N238">
        <f t="shared" si="12"/>
        <v>116479.99999999999</v>
      </c>
      <c r="O238">
        <f t="shared" si="13"/>
        <v>123136</v>
      </c>
      <c r="P238">
        <f t="shared" si="14"/>
        <v>129792</v>
      </c>
      <c r="Q238">
        <f t="shared" si="15"/>
        <v>136448</v>
      </c>
    </row>
    <row r="239" spans="1:17" x14ac:dyDescent="0.25">
      <c r="A239" t="s">
        <v>536</v>
      </c>
      <c r="B239" t="s">
        <v>93</v>
      </c>
      <c r="C239" t="s">
        <v>271</v>
      </c>
      <c r="D239" s="44">
        <v>76700</v>
      </c>
      <c r="F239">
        <v>46900</v>
      </c>
      <c r="G239">
        <v>53600</v>
      </c>
      <c r="H239">
        <v>60300</v>
      </c>
      <c r="I239">
        <v>66950</v>
      </c>
      <c r="J239">
        <v>72350</v>
      </c>
      <c r="K239">
        <v>77700</v>
      </c>
      <c r="L239">
        <v>83050</v>
      </c>
      <c r="M239">
        <v>88400</v>
      </c>
      <c r="N239">
        <f t="shared" si="12"/>
        <v>93730</v>
      </c>
      <c r="O239">
        <f t="shared" si="13"/>
        <v>99086</v>
      </c>
      <c r="P239">
        <f t="shared" si="14"/>
        <v>104442</v>
      </c>
      <c r="Q239">
        <f t="shared" si="15"/>
        <v>109798</v>
      </c>
    </row>
    <row r="240" spans="1:17" x14ac:dyDescent="0.25">
      <c r="A240" t="s">
        <v>264</v>
      </c>
      <c r="B240" t="s">
        <v>28</v>
      </c>
      <c r="C240" t="s">
        <v>283</v>
      </c>
      <c r="D240" s="44">
        <v>91500</v>
      </c>
      <c r="F240">
        <v>56950</v>
      </c>
      <c r="G240">
        <v>65050</v>
      </c>
      <c r="H240">
        <v>73200</v>
      </c>
      <c r="I240">
        <v>81300</v>
      </c>
      <c r="J240">
        <v>87850</v>
      </c>
      <c r="K240">
        <v>94350</v>
      </c>
      <c r="L240">
        <v>100850</v>
      </c>
      <c r="M240">
        <v>107350</v>
      </c>
      <c r="N240">
        <f t="shared" si="12"/>
        <v>113820</v>
      </c>
      <c r="O240">
        <f t="shared" si="13"/>
        <v>120324</v>
      </c>
      <c r="P240">
        <f t="shared" si="14"/>
        <v>126828</v>
      </c>
      <c r="Q240">
        <f t="shared" si="15"/>
        <v>133332</v>
      </c>
    </row>
    <row r="241" spans="1:17" x14ac:dyDescent="0.25">
      <c r="A241" t="s">
        <v>537</v>
      </c>
      <c r="B241" t="s">
        <v>254</v>
      </c>
      <c r="C241" t="s">
        <v>293</v>
      </c>
      <c r="D241" s="44">
        <v>67700</v>
      </c>
      <c r="F241">
        <v>46900</v>
      </c>
      <c r="G241">
        <v>53600</v>
      </c>
      <c r="H241">
        <v>60300</v>
      </c>
      <c r="I241">
        <v>66950</v>
      </c>
      <c r="J241">
        <v>72350</v>
      </c>
      <c r="K241">
        <v>77700</v>
      </c>
      <c r="L241">
        <v>83050</v>
      </c>
      <c r="M241">
        <v>88400</v>
      </c>
      <c r="N241">
        <f t="shared" si="12"/>
        <v>93730</v>
      </c>
      <c r="O241">
        <f t="shared" si="13"/>
        <v>99086</v>
      </c>
      <c r="P241">
        <f t="shared" si="14"/>
        <v>104442</v>
      </c>
      <c r="Q241">
        <f t="shared" si="15"/>
        <v>109798</v>
      </c>
    </row>
    <row r="242" spans="1:17" x14ac:dyDescent="0.25">
      <c r="A242" t="s">
        <v>538</v>
      </c>
      <c r="B242" t="s">
        <v>255</v>
      </c>
      <c r="C242" t="s">
        <v>277</v>
      </c>
      <c r="D242" s="44">
        <v>76100</v>
      </c>
      <c r="F242">
        <v>47900</v>
      </c>
      <c r="G242">
        <v>54750</v>
      </c>
      <c r="H242">
        <v>61600</v>
      </c>
      <c r="I242">
        <v>68400</v>
      </c>
      <c r="J242">
        <v>73900</v>
      </c>
      <c r="K242">
        <v>79350</v>
      </c>
      <c r="L242">
        <v>84850</v>
      </c>
      <c r="M242">
        <v>90300</v>
      </c>
      <c r="N242">
        <f t="shared" si="12"/>
        <v>95760</v>
      </c>
      <c r="O242">
        <f t="shared" si="13"/>
        <v>101232</v>
      </c>
      <c r="P242">
        <f t="shared" si="14"/>
        <v>106704</v>
      </c>
      <c r="Q242">
        <f t="shared" si="15"/>
        <v>112176</v>
      </c>
    </row>
    <row r="243" spans="1:17" x14ac:dyDescent="0.25">
      <c r="A243" t="s">
        <v>539</v>
      </c>
      <c r="B243" t="s">
        <v>57</v>
      </c>
      <c r="C243" t="s">
        <v>275</v>
      </c>
      <c r="D243" s="44">
        <v>69700</v>
      </c>
      <c r="F243">
        <v>46900</v>
      </c>
      <c r="G243">
        <v>53600</v>
      </c>
      <c r="H243">
        <v>60300</v>
      </c>
      <c r="I243">
        <v>66950</v>
      </c>
      <c r="J243">
        <v>72350</v>
      </c>
      <c r="K243">
        <v>77700</v>
      </c>
      <c r="L243">
        <v>83050</v>
      </c>
      <c r="M243">
        <v>88400</v>
      </c>
      <c r="N243">
        <f t="shared" si="12"/>
        <v>93730</v>
      </c>
      <c r="O243">
        <f t="shared" si="13"/>
        <v>99086</v>
      </c>
      <c r="P243">
        <f t="shared" si="14"/>
        <v>104442</v>
      </c>
      <c r="Q243">
        <f t="shared" si="15"/>
        <v>109798</v>
      </c>
    </row>
    <row r="244" spans="1:17" x14ac:dyDescent="0.25">
      <c r="A244" t="s">
        <v>540</v>
      </c>
      <c r="B244" t="s">
        <v>79</v>
      </c>
      <c r="C244" t="s">
        <v>274</v>
      </c>
      <c r="D244" s="44">
        <v>81400</v>
      </c>
      <c r="F244">
        <v>51100</v>
      </c>
      <c r="G244">
        <v>58400</v>
      </c>
      <c r="H244">
        <v>65700</v>
      </c>
      <c r="I244">
        <v>72950</v>
      </c>
      <c r="J244">
        <v>78800</v>
      </c>
      <c r="K244">
        <v>84650</v>
      </c>
      <c r="L244">
        <v>90500</v>
      </c>
      <c r="M244">
        <v>96300</v>
      </c>
      <c r="N244">
        <f t="shared" si="12"/>
        <v>102130</v>
      </c>
      <c r="O244">
        <f t="shared" si="13"/>
        <v>107966</v>
      </c>
      <c r="P244">
        <f t="shared" si="14"/>
        <v>113802</v>
      </c>
      <c r="Q244">
        <f t="shared" si="15"/>
        <v>119638</v>
      </c>
    </row>
    <row r="245" spans="1:17" x14ac:dyDescent="0.25">
      <c r="A245" t="s">
        <v>541</v>
      </c>
      <c r="B245" t="s">
        <v>256</v>
      </c>
      <c r="C245" t="s">
        <v>274</v>
      </c>
      <c r="D245" s="44">
        <v>67500</v>
      </c>
      <c r="F245">
        <v>46900</v>
      </c>
      <c r="G245">
        <v>53600</v>
      </c>
      <c r="H245">
        <v>60300</v>
      </c>
      <c r="I245">
        <v>66950</v>
      </c>
      <c r="J245">
        <v>72350</v>
      </c>
      <c r="K245">
        <v>77700</v>
      </c>
      <c r="L245">
        <v>83050</v>
      </c>
      <c r="M245">
        <v>88400</v>
      </c>
      <c r="N245">
        <f t="shared" si="12"/>
        <v>93730</v>
      </c>
      <c r="O245">
        <f t="shared" si="13"/>
        <v>99086</v>
      </c>
      <c r="P245">
        <f t="shared" si="14"/>
        <v>104442</v>
      </c>
      <c r="Q245">
        <f t="shared" si="15"/>
        <v>109798</v>
      </c>
    </row>
    <row r="246" spans="1:17" x14ac:dyDescent="0.25">
      <c r="A246" t="s">
        <v>542</v>
      </c>
      <c r="B246" t="s">
        <v>257</v>
      </c>
      <c r="C246" t="s">
        <v>287</v>
      </c>
      <c r="D246" s="44">
        <v>53100</v>
      </c>
      <c r="F246">
        <v>46900</v>
      </c>
      <c r="G246">
        <v>53600</v>
      </c>
      <c r="H246">
        <v>60300</v>
      </c>
      <c r="I246">
        <v>66950</v>
      </c>
      <c r="J246">
        <v>72350</v>
      </c>
      <c r="K246">
        <v>77700</v>
      </c>
      <c r="L246">
        <v>83050</v>
      </c>
      <c r="M246">
        <v>88400</v>
      </c>
      <c r="N246">
        <f t="shared" si="12"/>
        <v>93730</v>
      </c>
      <c r="O246">
        <f t="shared" si="13"/>
        <v>99086</v>
      </c>
      <c r="P246">
        <f t="shared" si="14"/>
        <v>104442</v>
      </c>
      <c r="Q246">
        <f t="shared" si="15"/>
        <v>109798</v>
      </c>
    </row>
    <row r="247" spans="1:17" x14ac:dyDescent="0.25">
      <c r="A247" t="s">
        <v>543</v>
      </c>
      <c r="B247" t="s">
        <v>68</v>
      </c>
      <c r="C247" t="s">
        <v>279</v>
      </c>
      <c r="D247" s="44">
        <v>126000</v>
      </c>
      <c r="F247">
        <v>74800</v>
      </c>
      <c r="G247">
        <v>85450</v>
      </c>
      <c r="H247">
        <v>96150</v>
      </c>
      <c r="I247">
        <v>106800</v>
      </c>
      <c r="J247">
        <v>115350</v>
      </c>
      <c r="K247">
        <v>123900</v>
      </c>
      <c r="L247">
        <v>132450</v>
      </c>
      <c r="M247">
        <v>141000</v>
      </c>
      <c r="N247">
        <f t="shared" si="12"/>
        <v>149520</v>
      </c>
      <c r="O247">
        <f t="shared" si="13"/>
        <v>158064</v>
      </c>
      <c r="P247">
        <f t="shared" si="14"/>
        <v>166608</v>
      </c>
      <c r="Q247">
        <f t="shared" si="15"/>
        <v>175152</v>
      </c>
    </row>
    <row r="248" spans="1:17" x14ac:dyDescent="0.25">
      <c r="A248" t="s">
        <v>544</v>
      </c>
      <c r="B248" t="s">
        <v>80</v>
      </c>
      <c r="C248" t="s">
        <v>276</v>
      </c>
      <c r="D248" s="44">
        <v>88500</v>
      </c>
      <c r="F248">
        <v>56350</v>
      </c>
      <c r="G248">
        <v>64400</v>
      </c>
      <c r="H248">
        <v>72450</v>
      </c>
      <c r="I248">
        <v>80500</v>
      </c>
      <c r="J248">
        <v>86950</v>
      </c>
      <c r="K248">
        <v>93400</v>
      </c>
      <c r="L248">
        <v>99850</v>
      </c>
      <c r="M248">
        <v>106300</v>
      </c>
      <c r="N248">
        <f t="shared" si="12"/>
        <v>112700</v>
      </c>
      <c r="O248">
        <f t="shared" si="13"/>
        <v>119140</v>
      </c>
      <c r="P248">
        <f t="shared" si="14"/>
        <v>125580</v>
      </c>
      <c r="Q248">
        <f t="shared" si="15"/>
        <v>132020</v>
      </c>
    </row>
    <row r="249" spans="1:17" x14ac:dyDescent="0.25">
      <c r="A249" t="s">
        <v>545</v>
      </c>
      <c r="B249" t="s">
        <v>258</v>
      </c>
      <c r="C249" t="s">
        <v>271</v>
      </c>
      <c r="D249" s="44">
        <v>94100</v>
      </c>
      <c r="F249">
        <v>54800</v>
      </c>
      <c r="G249">
        <v>62650</v>
      </c>
      <c r="H249">
        <v>70500</v>
      </c>
      <c r="I249">
        <v>78300</v>
      </c>
      <c r="J249">
        <v>84550</v>
      </c>
      <c r="K249">
        <v>90850</v>
      </c>
      <c r="L249">
        <v>97100</v>
      </c>
      <c r="M249">
        <v>103400</v>
      </c>
      <c r="N249">
        <f t="shared" si="12"/>
        <v>109620</v>
      </c>
      <c r="O249">
        <f t="shared" si="13"/>
        <v>115884</v>
      </c>
      <c r="P249">
        <f t="shared" si="14"/>
        <v>122148</v>
      </c>
      <c r="Q249">
        <f t="shared" si="15"/>
        <v>128411.99999999999</v>
      </c>
    </row>
    <row r="250" spans="1:17" x14ac:dyDescent="0.25">
      <c r="A250" t="s">
        <v>546</v>
      </c>
      <c r="B250" t="s">
        <v>259</v>
      </c>
      <c r="C250" t="s">
        <v>289</v>
      </c>
      <c r="D250" s="44">
        <v>98700</v>
      </c>
      <c r="F250">
        <v>62900</v>
      </c>
      <c r="G250">
        <v>71900</v>
      </c>
      <c r="H250">
        <v>80900</v>
      </c>
      <c r="I250">
        <v>89850</v>
      </c>
      <c r="J250">
        <v>97050</v>
      </c>
      <c r="K250">
        <v>104250</v>
      </c>
      <c r="L250">
        <v>111450</v>
      </c>
      <c r="M250">
        <v>118650</v>
      </c>
      <c r="N250">
        <f t="shared" si="12"/>
        <v>125789.99999999999</v>
      </c>
      <c r="O250">
        <f t="shared" si="13"/>
        <v>132978</v>
      </c>
      <c r="P250">
        <f t="shared" si="14"/>
        <v>140166</v>
      </c>
      <c r="Q250">
        <f t="shared" si="15"/>
        <v>147354</v>
      </c>
    </row>
    <row r="251" spans="1:17" x14ac:dyDescent="0.25">
      <c r="A251" t="s">
        <v>547</v>
      </c>
      <c r="B251" t="s">
        <v>95</v>
      </c>
      <c r="C251" t="s">
        <v>270</v>
      </c>
      <c r="D251" s="44">
        <v>80600</v>
      </c>
      <c r="F251">
        <v>48000</v>
      </c>
      <c r="G251">
        <v>54850</v>
      </c>
      <c r="H251">
        <v>61700</v>
      </c>
      <c r="I251">
        <v>68550</v>
      </c>
      <c r="J251">
        <v>74050</v>
      </c>
      <c r="K251">
        <v>79550</v>
      </c>
      <c r="L251">
        <v>85050</v>
      </c>
      <c r="M251">
        <v>90500</v>
      </c>
      <c r="N251">
        <f t="shared" si="12"/>
        <v>95970</v>
      </c>
      <c r="O251">
        <f t="shared" si="13"/>
        <v>101454</v>
      </c>
      <c r="P251">
        <f t="shared" si="14"/>
        <v>106938</v>
      </c>
      <c r="Q251">
        <f t="shared" si="15"/>
        <v>112422</v>
      </c>
    </row>
    <row r="252" spans="1:17" x14ac:dyDescent="0.25">
      <c r="A252" t="s">
        <v>548</v>
      </c>
      <c r="B252" t="s">
        <v>260</v>
      </c>
      <c r="C252" t="s">
        <v>278</v>
      </c>
      <c r="D252" s="44">
        <v>91700</v>
      </c>
      <c r="F252">
        <v>53900</v>
      </c>
      <c r="G252">
        <v>61600</v>
      </c>
      <c r="H252">
        <v>69300</v>
      </c>
      <c r="I252">
        <v>76950</v>
      </c>
      <c r="J252">
        <v>83150</v>
      </c>
      <c r="K252">
        <v>89300</v>
      </c>
      <c r="L252">
        <v>95450</v>
      </c>
      <c r="M252">
        <v>101600</v>
      </c>
      <c r="N252">
        <f t="shared" si="12"/>
        <v>107730</v>
      </c>
      <c r="O252">
        <f t="shared" si="13"/>
        <v>113886</v>
      </c>
      <c r="P252">
        <f t="shared" si="14"/>
        <v>120042</v>
      </c>
      <c r="Q252">
        <f t="shared" si="15"/>
        <v>126197.99999999999</v>
      </c>
    </row>
    <row r="253" spans="1:17" x14ac:dyDescent="0.25">
      <c r="A253" t="s">
        <v>549</v>
      </c>
      <c r="B253" t="s">
        <v>261</v>
      </c>
      <c r="C253" t="s">
        <v>274</v>
      </c>
      <c r="D253" s="44">
        <v>93500</v>
      </c>
      <c r="F253">
        <v>51000</v>
      </c>
      <c r="G253">
        <v>58250</v>
      </c>
      <c r="H253">
        <v>65550</v>
      </c>
      <c r="I253">
        <v>72800</v>
      </c>
      <c r="J253">
        <v>78650</v>
      </c>
      <c r="K253">
        <v>84450</v>
      </c>
      <c r="L253">
        <v>90300</v>
      </c>
      <c r="M253">
        <v>96100</v>
      </c>
      <c r="N253">
        <f t="shared" si="12"/>
        <v>101920</v>
      </c>
      <c r="O253">
        <f t="shared" si="13"/>
        <v>107744</v>
      </c>
      <c r="P253">
        <f t="shared" si="14"/>
        <v>113568</v>
      </c>
      <c r="Q253">
        <f t="shared" si="15"/>
        <v>119392</v>
      </c>
    </row>
    <row r="254" spans="1:17" x14ac:dyDescent="0.25">
      <c r="A254" t="s">
        <v>550</v>
      </c>
      <c r="B254" t="s">
        <v>262</v>
      </c>
      <c r="C254" t="s">
        <v>293</v>
      </c>
      <c r="D254" s="44">
        <v>41600</v>
      </c>
      <c r="F254">
        <v>46900</v>
      </c>
      <c r="G254">
        <v>53600</v>
      </c>
      <c r="H254">
        <v>60300</v>
      </c>
      <c r="I254">
        <v>66950</v>
      </c>
      <c r="J254">
        <v>72350</v>
      </c>
      <c r="K254">
        <v>77700</v>
      </c>
      <c r="L254">
        <v>83050</v>
      </c>
      <c r="M254">
        <v>88400</v>
      </c>
      <c r="N254">
        <f t="shared" si="12"/>
        <v>93730</v>
      </c>
      <c r="O254">
        <f t="shared" si="13"/>
        <v>99086</v>
      </c>
      <c r="P254">
        <f t="shared" si="14"/>
        <v>104442</v>
      </c>
      <c r="Q254">
        <f t="shared" si="15"/>
        <v>109798</v>
      </c>
    </row>
    <row r="255" spans="1:17" x14ac:dyDescent="0.25">
      <c r="A255" t="s">
        <v>551</v>
      </c>
      <c r="B255" t="s">
        <v>263</v>
      </c>
      <c r="C255" t="s">
        <v>291</v>
      </c>
      <c r="D255" s="44">
        <v>55900</v>
      </c>
      <c r="F255">
        <v>46900</v>
      </c>
      <c r="G255">
        <v>53600</v>
      </c>
      <c r="H255">
        <v>60300</v>
      </c>
      <c r="I255">
        <v>66950</v>
      </c>
      <c r="J255">
        <v>72350</v>
      </c>
      <c r="K255">
        <v>77700</v>
      </c>
      <c r="L255">
        <v>83050</v>
      </c>
      <c r="M255">
        <v>88400</v>
      </c>
      <c r="N255">
        <f t="shared" si="12"/>
        <v>93730</v>
      </c>
      <c r="O255">
        <f t="shared" si="13"/>
        <v>99086</v>
      </c>
      <c r="P255">
        <f t="shared" si="14"/>
        <v>104442</v>
      </c>
      <c r="Q255">
        <f t="shared" si="15"/>
        <v>109798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Survey Questionnaire</vt:lpstr>
      <vt:lpstr>LIMITS_COUNTYLEVEL</vt:lpstr>
      <vt:lpstr>LIMITS_COUNTYLEVEL</vt:lpstr>
      <vt:lpstr>'Survey Questionnaire'!Print_Area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HUD User</dc:creator>
  <cp:lastModifiedBy>Molly Ryan</cp:lastModifiedBy>
  <cp:lastPrinted>2018-05-07T16:45:02Z</cp:lastPrinted>
  <dcterms:created xsi:type="dcterms:W3CDTF">2017-03-09T20:12:23Z</dcterms:created>
  <dcterms:modified xsi:type="dcterms:W3CDTF">2026-05-06T20:44:47Z</dcterms:modified>
</cp:coreProperties>
</file>